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0110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comments2.xml><?xml version="1.0" encoding="utf-8"?>
<comments xmlns="http://schemas.openxmlformats.org/spreadsheetml/2006/main">
  <authors>
    <author>Racic</author>
  </authors>
  <commentList>
    <comment ref="G103" authorId="0">
      <text>
        <r>
          <rPr>
            <b/>
            <sz val="9"/>
            <rFont val="Tahoma"/>
            <family val="2"/>
          </rPr>
          <t>Racic: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<sst xmlns="http://schemas.openxmlformats.org/spreadsheetml/2006/main" count="345" uniqueCount="238">
  <si>
    <t xml:space="preserve">             PREDMET NABAVE</t>
  </si>
  <si>
    <t>RIBLJI ŠTAPIĆI</t>
  </si>
  <si>
    <t>R.br.</t>
  </si>
  <si>
    <t>VRHNJE</t>
  </si>
  <si>
    <t>SVJEŽI SIR</t>
  </si>
  <si>
    <t>TVRDI SIR</t>
  </si>
  <si>
    <t>KUKURUZNE PAHULJICE</t>
  </si>
  <si>
    <t>ŠEĆER</t>
  </si>
  <si>
    <t>NARESCI</t>
  </si>
  <si>
    <t>SOKOVI OD VOĆA I POVRĆA</t>
  </si>
  <si>
    <t>PERAD</t>
  </si>
  <si>
    <t>SVINJETINA</t>
  </si>
  <si>
    <t>GOVEĐE I TELEĆE MESO</t>
  </si>
  <si>
    <t>OZNAKA POZ.FIN.PLANA</t>
  </si>
  <si>
    <t>OSNOVNA JOSIPA RAČIĆA</t>
  </si>
  <si>
    <t>MB: 03278085</t>
  </si>
  <si>
    <t>PROCIJENJENA VRIJEDNOST (BEZ PDV-a)</t>
  </si>
  <si>
    <t>PLANIRANA VRIJEDNOST     (iz financijskog plana)</t>
  </si>
  <si>
    <t>MASLAC</t>
  </si>
  <si>
    <t>TJESTENINA</t>
  </si>
  <si>
    <t>JAJA</t>
  </si>
  <si>
    <t>JESTIVO ULJE</t>
  </si>
  <si>
    <t>MED</t>
  </si>
  <si>
    <t>ZAČINI</t>
  </si>
  <si>
    <t>TONERI</t>
  </si>
  <si>
    <t>PAPIR ZA PRINTANJE I FOTOKOPIRANJE</t>
  </si>
  <si>
    <t>PEDAGOŠKA DOKUMENTACIJA</t>
  </si>
  <si>
    <t>REGISTRATORI I ULOŽNE MAPE</t>
  </si>
  <si>
    <t>SREDSTVA ZA ČIŠĆENJE</t>
  </si>
  <si>
    <t>Tomislav Horvat, prof.</t>
  </si>
  <si>
    <t>Predsjednica Školskog odbora</t>
  </si>
  <si>
    <t>MP</t>
  </si>
  <si>
    <t>KRUŠNI PROIZVODI (bijeli kruh, raženi, kukuruzni)</t>
  </si>
  <si>
    <t>PECIVA I KOLAČI</t>
  </si>
  <si>
    <t>KRAFNE, ŠTRUDLE (LISNATO)</t>
  </si>
  <si>
    <t>MLIJEKO</t>
  </si>
  <si>
    <t>SIRNI NAMAZI</t>
  </si>
  <si>
    <t>JOGURT I OSTALI FERMENTIRANI PROIZVODI</t>
  </si>
  <si>
    <t>KONZERVIRANA RIBA</t>
  </si>
  <si>
    <t>ZAMRZNUTO POVRĆE</t>
  </si>
  <si>
    <t>KORJENASTO, GOMOLJASTO I LISNATO POVRĆE</t>
  </si>
  <si>
    <t>RIŽA</t>
  </si>
  <si>
    <t>KUKURUZNA I PŠENIČNA KRUPICA</t>
  </si>
  <si>
    <t>ČAJ I SRODNI PROIZVODI</t>
  </si>
  <si>
    <t>BEZALKOHOLNA PIĆA</t>
  </si>
  <si>
    <t>KAKAO,ČOKOLADA I PROIZVODI OD ŠEĆERA</t>
  </si>
  <si>
    <t>UKUPNO 3222</t>
  </si>
  <si>
    <t>RAZNA UREDSKA OPREMA I POTREPŠTINE</t>
  </si>
  <si>
    <t>ČASOPISI, GLASILA, STRUČNA LITERATURA</t>
  </si>
  <si>
    <t>OSTALI MATERIJAL ZA ČIŠĆENJE</t>
  </si>
  <si>
    <t>MATERIJAL ZA HIGIJENSKE POTREBE (toaletni papir, ubrusi za ruke, sapun…)</t>
  </si>
  <si>
    <t>UKUPNO 3221</t>
  </si>
  <si>
    <t>ELEKTRIČNA ENERGIJA</t>
  </si>
  <si>
    <t>MREŽARINA</t>
  </si>
  <si>
    <t>TOPLINSKA ENERGIJA</t>
  </si>
  <si>
    <t>MOTORNI BENZIN I DIZEL GORIVO</t>
  </si>
  <si>
    <t>UKUPNO 3223</t>
  </si>
  <si>
    <t>OSTALI MATERIJAL ZA ODRŽAVANJE</t>
  </si>
  <si>
    <t>UKUPNO 3224</t>
  </si>
  <si>
    <t>SITNI INVENTAR ZA POTREBE KUHINJE</t>
  </si>
  <si>
    <t>SITNI INVENTAR ZA UREĐENJE PROSTORA</t>
  </si>
  <si>
    <t>SITNI INVENTAR ZA OSTALE POTREBE POSLOVANJA</t>
  </si>
  <si>
    <t>UKUPNO 3225</t>
  </si>
  <si>
    <t>USLUGE</t>
  </si>
  <si>
    <t>USLUGE TELEFONA</t>
  </si>
  <si>
    <t>USLUGE INTERNETA</t>
  </si>
  <si>
    <t>POŠTARINA</t>
  </si>
  <si>
    <t>UKUPNO 3231</t>
  </si>
  <si>
    <t>USLUGE ODRŽAVANJA ELEKTRIČNIH INSTALACIJA</t>
  </si>
  <si>
    <t>USLUGE ODRŽAVANJA OPREME ZA GAŠENJE POŽARA</t>
  </si>
  <si>
    <t>STAKLARSKI RADOVI</t>
  </si>
  <si>
    <t>RAZNE USLUGE POPRAVAKA I ODRŽAVANJA</t>
  </si>
  <si>
    <t>OPSKRBA VODOM</t>
  </si>
  <si>
    <t>IZNOŠENJE I ODVOZ SMEĆA</t>
  </si>
  <si>
    <t>USLUGE DERATIZACIJE I DEZINSEKCIJE</t>
  </si>
  <si>
    <t>OSTALE KOMUNALNE USLUGE</t>
  </si>
  <si>
    <t>OBVEZNI ZDRAVSTVENI PREGLEDI ZAPOSLENIKA</t>
  </si>
  <si>
    <t>USLUGE UVEZIVANJA, KOPIRANJA I SL.</t>
  </si>
  <si>
    <t>USLUGE ČIŠĆENJA, PRANJA I SLIČNO</t>
  </si>
  <si>
    <t>USLUGA PRAVNOG SAVJETOVANJA</t>
  </si>
  <si>
    <t>USLUGE POSLOVA ZAŠTITE NA RADU</t>
  </si>
  <si>
    <t>UKUPNO 3239</t>
  </si>
  <si>
    <t>UKUPNO 3236</t>
  </si>
  <si>
    <t xml:space="preserve">UKUPNO 3234 </t>
  </si>
  <si>
    <t>UKUPNO 3233</t>
  </si>
  <si>
    <t>UKUPNO  3232</t>
  </si>
  <si>
    <t>PREMIJE OSIGURANJA IMOVINE</t>
  </si>
  <si>
    <t>BANKARSKE USLUGE</t>
  </si>
  <si>
    <t>KNJIGE U KNJIŽNICI</t>
  </si>
  <si>
    <t>OIB: 19780265434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</si>
  <si>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</si>
  <si>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</si>
  <si>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</si>
  <si>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</si>
  <si>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</si>
  <si>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</si>
  <si>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</si>
  <si>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</si>
  <si>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</si>
  <si>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</si>
  <si>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</si>
  <si>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</si>
  <si>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</si>
  <si>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</si>
  <si>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</si>
  <si>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</si>
  <si>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</si>
  <si>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</si>
  <si>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</si>
  <si>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</si>
  <si>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</si>
  <si>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</si>
  <si>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</si>
  <si>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</si>
  <si>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</si>
  <si>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</si>
  <si>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</si>
  <si>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</si>
  <si>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</si>
  <si>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</si>
  <si>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</si>
  <si>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</si>
  <si>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</si>
  <si>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</si>
  <si>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</si>
  <si>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</si>
  <si>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</si>
  <si>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</si>
  <si>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</si>
  <si>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</si>
  <si>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</si>
  <si>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</si>
  <si>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</si>
  <si>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</si>
  <si>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</si>
  <si>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</si>
  <si>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</si>
  <si>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</si>
  <si>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</si>
  <si>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</si>
  <si>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</si>
  <si>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</si>
  <si>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</si>
  <si>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</si>
  <si>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</si>
  <si>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USLUGE PRIJEVOZA DJECE OD ŠKOLE DO ODREDIŠTA</t>
  </si>
  <si>
    <t>57.</t>
  </si>
  <si>
    <t>58.</t>
  </si>
  <si>
    <t>59.</t>
  </si>
  <si>
    <t>60.</t>
  </si>
  <si>
    <t>61.</t>
  </si>
  <si>
    <t>62.</t>
  </si>
  <si>
    <t>63.</t>
  </si>
  <si>
    <t>64.</t>
  </si>
  <si>
    <t>66.</t>
  </si>
  <si>
    <t>67.</t>
  </si>
  <si>
    <t>68.</t>
  </si>
  <si>
    <t>69.</t>
  </si>
  <si>
    <t>71.</t>
  </si>
  <si>
    <t>72.</t>
  </si>
  <si>
    <t>74.</t>
  </si>
  <si>
    <t>75.</t>
  </si>
  <si>
    <t>76.</t>
  </si>
  <si>
    <t>77.</t>
  </si>
  <si>
    <t>78.</t>
  </si>
  <si>
    <t>79.</t>
  </si>
  <si>
    <t>DNEVNICE ZA SLUŽBENA PUTOVANJA</t>
  </si>
  <si>
    <t>HOTELSKE USLUGE SMJEŠTAJA NA SL.PUTU</t>
  </si>
  <si>
    <t>USLUGE PRIJEVOZA NA SL. PUTU</t>
  </si>
  <si>
    <t>UKUPNO 3211</t>
  </si>
  <si>
    <t>KOTIZACIJE ZA SEMINARE I SAVJETOVANJA</t>
  </si>
  <si>
    <t>TEČAJEVI (za rad sa kemikalijama i sl.)</t>
  </si>
  <si>
    <t>UKUPNO 3213</t>
  </si>
  <si>
    <t>MATERIJAL ZA ODRŽAVANJE OBJEKTA I OPREME (alati, boje za zid, iprema za sitnije popravke i sl.)</t>
  </si>
  <si>
    <t>ELEKTRIČNE POTREPŠTINE I PRIBOR (žarulje, utičnice, rasvjetna tijela i sl.)</t>
  </si>
  <si>
    <t>SLUŽBENA, RADNA I ZAŠTITNA ODJEĆA I OBUĆA</t>
  </si>
  <si>
    <t>UKUPNO 3227</t>
  </si>
  <si>
    <t>OSTALE ZDRAVSTVENE USLUGE (laboratorijske usluge za potrebe školske kuhinje, sanitarne iskaznice i sl.)</t>
  </si>
  <si>
    <t>UKUPNO 3238</t>
  </si>
  <si>
    <t>RAČUNALNE USLUGE (održavanje programskih paketa za računovodstvo, šk. kuhinju, backup financijskih podataka, sitni računalni popravci školskih računala i računalne opreme, njihovo održavanje i sl.)</t>
  </si>
  <si>
    <t>UREĐENJE PROSTORA</t>
  </si>
  <si>
    <t>UKUPNO 3292</t>
  </si>
  <si>
    <t>REPREZENTACIJA (kava, sokovi i sl.)</t>
  </si>
  <si>
    <t>UKUPNO 3293</t>
  </si>
  <si>
    <t>RASHODI PROTOKOLA (cvijeće i sl.)</t>
  </si>
  <si>
    <t>UKUPNO 3299</t>
  </si>
  <si>
    <t>UKUPNO 3431</t>
  </si>
  <si>
    <t>UKUPNO 4241</t>
  </si>
  <si>
    <t>USLUGE OGLAŠAVANJA I INFORMIRANJA</t>
  </si>
  <si>
    <t>PLASTIČNE ČAŠE, SALVETE, TANJURI I SL.</t>
  </si>
  <si>
    <t>MESNE PRERAĐEVINE (kobasice, paštete, hrenovke i sl…)</t>
  </si>
  <si>
    <t>VOĆE (jabuke, banane, mandarine, kruške i sl…)</t>
  </si>
  <si>
    <t xml:space="preserve">       Darija Jurič, prof.</t>
  </si>
  <si>
    <t>Bagatelna nabava</t>
  </si>
  <si>
    <t>70.</t>
  </si>
  <si>
    <t>NASTAVA PLIVANJA ZA UČENIKE</t>
  </si>
  <si>
    <t>FOTOGRAFIJE ZA UČENIKE</t>
  </si>
  <si>
    <t>NABAVA ISPITA ZNANJA ZA UČENIKE</t>
  </si>
  <si>
    <t>OSTALI NESPOMENUTI RASHODI</t>
  </si>
  <si>
    <t>TERENSKA NASTAVA-GRAD MLADIH</t>
  </si>
  <si>
    <t>NABAVA ČASOPISA, KNJIGA I SL ZA UČENIKE</t>
  </si>
  <si>
    <t>ČLANARINE</t>
  </si>
  <si>
    <t>UKUPNO 3294</t>
  </si>
  <si>
    <t>UKUPNO 4221</t>
  </si>
  <si>
    <t>SREDNJACI 30, ZAGREB</t>
  </si>
  <si>
    <t>U Zagrebu, 15.12.2016.</t>
  </si>
  <si>
    <t xml:space="preserve">  PLAN  NABAVE ROBA, RADOVA I USLUGA ZA 2017. GODINU</t>
  </si>
  <si>
    <t>U Zagrebu, 15.prosinca 2016.god.</t>
  </si>
  <si>
    <t>INTELEKTUALNE I OSOBNE USLUGE (usluge student servisa, asistenti u nastavi za učenike s poteškoćama i sl.)</t>
  </si>
  <si>
    <t>UREDSKA OPREMA I NAMJEŠTAJ (računalna oprema, uređenje učionica i sl)</t>
  </si>
  <si>
    <t>Sukladno članku 18. točka 3. Zakona o javnoj nabavi (NN 143/13), na postupke nabave roba, usluga i radova čija je procijenjena vrijednost do 200.000,00 kn odnosno za nabavu radova do 500.000,00 kn neće se primjenjivati odredbe Zakona o javnoj nabavi. Osnovna škola Josipa Račića nabavljat će radove i usluge u 2017.-oj god. direktnim ugovaranjem odnosno neposrednom narudžbom od dobavljača ili zaključivanjem odgovarajućeg ugovora, nakon pribavljanja najmanje tri ponude. Ova Odluka o Planu nabave za 2017. objavljuje se na Internet stranici Škole i primjenjuje se u 2017. godini.</t>
  </si>
  <si>
    <t>Vrsta postupka nabave</t>
  </si>
  <si>
    <t>Trajanje ugovora</t>
  </si>
  <si>
    <t>1 godina</t>
  </si>
  <si>
    <t>Okvirni sporazum</t>
  </si>
  <si>
    <t>Napomena</t>
  </si>
  <si>
    <t xml:space="preserve">Na temelju članka 20. Zakona o javnoj nabavi (N.N. br. 90/ 11.,83/13,143/13 i 13/14), te članka 29. Statuta škole, Školski odbor Osnovne škole Josipa Račića na sjednici održanoj dana 15. prosinca 2016. godine godine donosi </t>
  </si>
  <si>
    <t>Javna nabava</t>
  </si>
  <si>
    <t>Grad Zagreb</t>
  </si>
  <si>
    <t>Okvirni sporazum- Metronet</t>
  </si>
  <si>
    <t xml:space="preserve">       Ravnatelj</t>
  </si>
  <si>
    <t>43.</t>
  </si>
  <si>
    <t>65.</t>
  </si>
  <si>
    <t>73.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</si>
  <si>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</si>
  <si>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</si>
  <si>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</si>
  <si>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</si>
  <si>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</si>
  <si>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</si>
  <si>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</si>
  <si>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</si>
  <si>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</si>
  <si>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</si>
  <si>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</si>
  <si>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</si>
  <si>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KLASA: 402-02/16-01/13</t>
  </si>
  <si>
    <t>UR.BROJ: 251-191-16-01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</si>
</sst>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;[Red]#,##0.00"/>
    <numFmt numFmtId="169" formatCode="00000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vertical="top" wrapText="1"/>
    </xf>
    <xf numFmtId="4" fontId="1" fillId="0" borderId="0" xfId="0" applyNumberFormat="1" applyFont="1" applyBorder="1" applyAlignment="1">
      <alignment horizontal="justify"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4" fontId="1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4" fontId="1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0" fillId="33" borderId="10" xfId="0" applyFill="1" applyBorder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10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/>
    </xf>
    <xf numFmtId="0" fontId="1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34" borderId="10" xfId="0" applyNumberFormat="1" applyFont="1" applyFill="1" applyBorder="1" applyAlignment="1">
      <alignment horizontal="right" vertical="center" wrapText="1"/>
    </xf>
    <xf numFmtId="0" fontId="0" fillId="35" borderId="10" xfId="0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0" fontId="2" fillId="0" borderId="0" xfId="0" applyNumberFormat="1" applyFont="1" applyFill="1" applyBorder="1" applyAlignment="1">
      <alignment horizontal="right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4" fontId="1" fillId="36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7"/>
  <sheetViews>
    <sheetView tabSelected="1" zoomScalePageLayoutView="0" workbookViewId="0" topLeftCell="A1">
      <selection activeCell="A6" sqref="A6:B6"/>
    </sheetView>
  </sheetViews>
  <sheetFormatPr defaultColWidth="9.140625" defaultRowHeight="12.75"/>
  <cols>
    <col min="2" max="2" width="52.57421875" style="0" customWidth="1"/>
    <col min="3" max="3" width="22.57421875" style="0" customWidth="1"/>
    <col min="4" max="4" width="22.28125" style="0" customWidth="1"/>
    <col min="5" max="5" width="15.140625" style="0" customWidth="1"/>
    <col min="6" max="6" width="0.2890625" style="0" hidden="1" customWidth="1"/>
    <col min="7" max="7" width="18.28125" style="0" customWidth="1"/>
    <col min="8" max="8" width="14.8515625" style="0" customWidth="1"/>
  </cols>
  <sheetData>
    <row r="1" spans="1:2" ht="15.75">
      <c r="A1" s="65" t="s">
        <v>14</v>
      </c>
      <c r="B1" s="65"/>
    </row>
    <row r="2" spans="1:2" ht="15.75">
      <c r="A2" s="64" t="s">
        <v>204</v>
      </c>
      <c r="B2" s="60"/>
    </row>
    <row r="3" spans="1:2" ht="15" customHeight="1">
      <c r="A3" s="64" t="s">
        <v>15</v>
      </c>
      <c r="B3" s="60"/>
    </row>
    <row r="4" spans="1:4" ht="16.5" customHeight="1">
      <c r="A4" s="66" t="s">
        <v>89</v>
      </c>
      <c r="B4" s="66"/>
      <c r="C4" s="66"/>
      <c r="D4" s="2"/>
    </row>
    <row r="5" spans="1:4" ht="15.75" customHeight="1">
      <c r="A5" s="67" t="s">
        <v>236</v>
      </c>
      <c r="B5" s="59"/>
      <c r="C5" s="59"/>
      <c r="D5" s="8"/>
    </row>
    <row r="6" spans="1:3" ht="17.25" customHeight="1">
      <c r="A6" s="67" t="s">
        <v>237</v>
      </c>
      <c r="B6" s="59"/>
      <c r="C6" s="57"/>
    </row>
    <row r="7" spans="1:2" ht="17.25" customHeight="1">
      <c r="A7" s="7" t="s">
        <v>205</v>
      </c>
      <c r="B7" s="8"/>
    </row>
    <row r="8" spans="1:9" ht="17.25" customHeight="1">
      <c r="A8" s="61" t="s">
        <v>216</v>
      </c>
      <c r="B8" s="62"/>
      <c r="C8" s="62"/>
      <c r="D8" s="62"/>
      <c r="E8" s="62"/>
      <c r="F8" s="62"/>
      <c r="G8" s="60"/>
      <c r="H8" s="60"/>
      <c r="I8" s="60"/>
    </row>
    <row r="9" spans="1:9" ht="26.25" customHeight="1">
      <c r="A9" s="62"/>
      <c r="B9" s="62"/>
      <c r="C9" s="62"/>
      <c r="D9" s="62"/>
      <c r="E9" s="62"/>
      <c r="F9" s="62"/>
      <c r="G9" s="60"/>
      <c r="H9" s="60"/>
      <c r="I9" s="60"/>
    </row>
    <row r="10" spans="1:2" ht="17.25" customHeight="1">
      <c r="A10" s="9"/>
      <c r="B10" s="8"/>
    </row>
    <row r="11" spans="1:9" ht="21.75" customHeight="1">
      <c r="A11" s="63" t="s">
        <v>206</v>
      </c>
      <c r="B11" s="60"/>
      <c r="C11" s="60"/>
      <c r="D11" s="60"/>
      <c r="E11" s="60"/>
      <c r="F11" s="60"/>
      <c r="G11" s="60"/>
      <c r="H11" s="60"/>
      <c r="I11" s="60"/>
    </row>
    <row r="12" ht="17.25" customHeight="1">
      <c r="A12" s="2"/>
    </row>
    <row r="13" spans="1:9" ht="51" customHeight="1">
      <c r="A13" s="19" t="s">
        <v>2</v>
      </c>
      <c r="B13" s="20" t="s">
        <v>0</v>
      </c>
      <c r="C13" s="21" t="s">
        <v>16</v>
      </c>
      <c r="D13" s="21" t="s">
        <v>17</v>
      </c>
      <c r="E13" s="22" t="s">
        <v>13</v>
      </c>
      <c r="G13" s="22" t="s">
        <v>211</v>
      </c>
      <c r="H13" s="22" t="s">
        <v>212</v>
      </c>
      <c r="I13" s="22" t="s">
        <v>215</v>
      </c>
    </row>
    <row r="14" spans="1:9" ht="16.5" customHeight="1">
      <c r="A14" s="23" t="s">
        <v>90</v>
      </c>
      <c r="B14" s="24" t="s">
        <v>32</v>
      </c>
      <c r="C14" s="38">
        <v>36000</v>
      </c>
      <c r="D14" s="38">
        <f>C14*25%+C14</f>
        <v>45000</v>
      </c>
      <c r="E14" s="25">
        <v>3222</v>
      </c>
      <c r="G14" s="25" t="s">
        <v>193</v>
      </c>
      <c r="H14" s="51" t="s">
        <v>213</v>
      </c>
      <c r="I14" s="51"/>
    </row>
    <row r="15" spans="1:9" ht="15" customHeight="1">
      <c r="A15" s="23" t="s">
        <v>91</v>
      </c>
      <c r="B15" s="24" t="s">
        <v>33</v>
      </c>
      <c r="C15" s="38">
        <v>44000</v>
      </c>
      <c r="D15" s="38">
        <f aca="true" t="shared" si="0" ref="D15:D47">C15*25%+C15</f>
        <v>55000</v>
      </c>
      <c r="E15" s="25">
        <v>3222</v>
      </c>
      <c r="G15" s="25" t="s">
        <v>193</v>
      </c>
      <c r="H15" s="51"/>
      <c r="I15" s="51"/>
    </row>
    <row r="16" spans="1:9" ht="15" customHeight="1">
      <c r="A16" s="23" t="s">
        <v>92</v>
      </c>
      <c r="B16" s="24" t="s">
        <v>34</v>
      </c>
      <c r="C16" s="38">
        <v>17600</v>
      </c>
      <c r="D16" s="38">
        <f t="shared" si="0"/>
        <v>22000</v>
      </c>
      <c r="E16" s="25">
        <v>3222</v>
      </c>
      <c r="G16" s="25" t="s">
        <v>193</v>
      </c>
      <c r="H16" s="51"/>
      <c r="I16" s="51"/>
    </row>
    <row r="17" spans="1:9" ht="32.25" customHeight="1">
      <c r="A17" s="23" t="s">
        <v>93</v>
      </c>
      <c r="B17" s="24" t="s">
        <v>35</v>
      </c>
      <c r="C17" s="38">
        <v>32000</v>
      </c>
      <c r="D17" s="38">
        <f t="shared" si="0"/>
        <v>40000</v>
      </c>
      <c r="E17" s="25">
        <v>3222</v>
      </c>
      <c r="G17" s="25" t="s">
        <v>217</v>
      </c>
      <c r="H17" s="51" t="s">
        <v>214</v>
      </c>
      <c r="I17" s="54" t="s">
        <v>218</v>
      </c>
    </row>
    <row r="18" spans="1:9" ht="15" customHeight="1">
      <c r="A18" s="23" t="s">
        <v>94</v>
      </c>
      <c r="B18" s="24" t="s">
        <v>3</v>
      </c>
      <c r="C18" s="38">
        <v>3200</v>
      </c>
      <c r="D18" s="38">
        <f t="shared" si="0"/>
        <v>4000</v>
      </c>
      <c r="E18" s="25">
        <v>3222</v>
      </c>
      <c r="G18" s="25" t="s">
        <v>193</v>
      </c>
      <c r="H18" s="51"/>
      <c r="I18" s="51"/>
    </row>
    <row r="19" spans="1:9" ht="15" customHeight="1">
      <c r="A19" s="23" t="s">
        <v>95</v>
      </c>
      <c r="B19" s="24" t="s">
        <v>4</v>
      </c>
      <c r="C19" s="38">
        <v>3200</v>
      </c>
      <c r="D19" s="38">
        <f t="shared" si="0"/>
        <v>4000</v>
      </c>
      <c r="E19" s="25">
        <v>3222</v>
      </c>
      <c r="G19" s="25" t="s">
        <v>193</v>
      </c>
      <c r="H19" s="51"/>
      <c r="I19" s="51"/>
    </row>
    <row r="20" spans="1:9" ht="15" customHeight="1">
      <c r="A20" s="23" t="s">
        <v>96</v>
      </c>
      <c r="B20" s="24" t="s">
        <v>36</v>
      </c>
      <c r="C20" s="38">
        <v>8000</v>
      </c>
      <c r="D20" s="38">
        <f t="shared" si="0"/>
        <v>10000</v>
      </c>
      <c r="E20" s="25">
        <v>3222</v>
      </c>
      <c r="G20" s="25" t="s">
        <v>193</v>
      </c>
      <c r="H20" s="51"/>
      <c r="I20" s="51"/>
    </row>
    <row r="21" spans="1:9" ht="15" customHeight="1">
      <c r="A21" s="23" t="s">
        <v>97</v>
      </c>
      <c r="B21" s="24" t="s">
        <v>5</v>
      </c>
      <c r="C21" s="38">
        <v>24000</v>
      </c>
      <c r="D21" s="38">
        <f t="shared" si="0"/>
        <v>30000</v>
      </c>
      <c r="E21" s="25">
        <v>3222</v>
      </c>
      <c r="G21" s="25" t="s">
        <v>193</v>
      </c>
      <c r="H21" s="51"/>
      <c r="I21" s="51"/>
    </row>
    <row r="22" spans="1:9" ht="16.5" customHeight="1">
      <c r="A22" s="23" t="s">
        <v>98</v>
      </c>
      <c r="B22" s="24" t="s">
        <v>37</v>
      </c>
      <c r="C22" s="38">
        <v>32000</v>
      </c>
      <c r="D22" s="38">
        <f t="shared" si="0"/>
        <v>40000</v>
      </c>
      <c r="E22" s="25">
        <v>3222</v>
      </c>
      <c r="G22" s="25" t="s">
        <v>193</v>
      </c>
      <c r="H22" s="51"/>
      <c r="I22" s="51"/>
    </row>
    <row r="23" spans="1:9" ht="15" customHeight="1">
      <c r="A23" s="23" t="s">
        <v>99</v>
      </c>
      <c r="B23" s="24" t="s">
        <v>18</v>
      </c>
      <c r="C23" s="38">
        <v>3200</v>
      </c>
      <c r="D23" s="38">
        <f t="shared" si="0"/>
        <v>4000</v>
      </c>
      <c r="E23" s="25">
        <v>3222</v>
      </c>
      <c r="G23" s="25" t="s">
        <v>193</v>
      </c>
      <c r="H23" s="51"/>
      <c r="I23" s="51"/>
    </row>
    <row r="24" spans="1:9" ht="15" customHeight="1">
      <c r="A24" s="23" t="s">
        <v>100</v>
      </c>
      <c r="B24" s="24" t="s">
        <v>21</v>
      </c>
      <c r="C24" s="38">
        <v>7200</v>
      </c>
      <c r="D24" s="38">
        <f t="shared" si="0"/>
        <v>9000</v>
      </c>
      <c r="E24" s="25">
        <v>3222</v>
      </c>
      <c r="G24" s="25" t="s">
        <v>193</v>
      </c>
      <c r="H24" s="51"/>
      <c r="I24" s="51"/>
    </row>
    <row r="25" spans="1:9" ht="15" customHeight="1">
      <c r="A25" s="23" t="s">
        <v>101</v>
      </c>
      <c r="B25" s="24" t="s">
        <v>12</v>
      </c>
      <c r="C25" s="38">
        <v>40000</v>
      </c>
      <c r="D25" s="38">
        <f t="shared" si="0"/>
        <v>50000</v>
      </c>
      <c r="E25" s="25">
        <v>3222</v>
      </c>
      <c r="G25" s="25" t="s">
        <v>193</v>
      </c>
      <c r="H25" s="51"/>
      <c r="I25" s="51"/>
    </row>
    <row r="26" spans="1:9" ht="15" customHeight="1">
      <c r="A26" s="23" t="s">
        <v>102</v>
      </c>
      <c r="B26" s="24" t="s">
        <v>10</v>
      </c>
      <c r="C26" s="38">
        <v>60000</v>
      </c>
      <c r="D26" s="38">
        <f t="shared" si="0"/>
        <v>75000</v>
      </c>
      <c r="E26" s="25">
        <v>3222</v>
      </c>
      <c r="G26" s="25" t="s">
        <v>193</v>
      </c>
      <c r="H26" s="51"/>
      <c r="I26" s="51"/>
    </row>
    <row r="27" spans="1:9" ht="15" customHeight="1">
      <c r="A27" s="23" t="s">
        <v>103</v>
      </c>
      <c r="B27" s="24" t="s">
        <v>11</v>
      </c>
      <c r="C27" s="38">
        <v>16000</v>
      </c>
      <c r="D27" s="38">
        <f t="shared" si="0"/>
        <v>20000</v>
      </c>
      <c r="E27" s="25">
        <v>3222</v>
      </c>
      <c r="G27" s="25" t="s">
        <v>193</v>
      </c>
      <c r="H27" s="51"/>
      <c r="I27" s="51"/>
    </row>
    <row r="28" spans="1:9" ht="15" customHeight="1">
      <c r="A28" s="23" t="s">
        <v>104</v>
      </c>
      <c r="B28" s="24" t="s">
        <v>8</v>
      </c>
      <c r="C28" s="38">
        <v>24000</v>
      </c>
      <c r="D28" s="38">
        <f t="shared" si="0"/>
        <v>30000</v>
      </c>
      <c r="E28" s="25">
        <v>3222</v>
      </c>
      <c r="G28" s="25" t="s">
        <v>193</v>
      </c>
      <c r="H28" s="51"/>
      <c r="I28" s="51"/>
    </row>
    <row r="29" spans="1:9" ht="31.5" customHeight="1">
      <c r="A29" s="23" t="s">
        <v>105</v>
      </c>
      <c r="B29" s="24" t="s">
        <v>190</v>
      </c>
      <c r="C29" s="38">
        <v>28000</v>
      </c>
      <c r="D29" s="38">
        <f t="shared" si="0"/>
        <v>35000</v>
      </c>
      <c r="E29" s="25">
        <v>3222</v>
      </c>
      <c r="G29" s="25" t="s">
        <v>193</v>
      </c>
      <c r="H29" s="51"/>
      <c r="I29" s="51"/>
    </row>
    <row r="30" spans="1:9" ht="16.5" customHeight="1">
      <c r="A30" s="23" t="s">
        <v>106</v>
      </c>
      <c r="B30" s="24" t="s">
        <v>38</v>
      </c>
      <c r="C30" s="38">
        <v>1600</v>
      </c>
      <c r="D30" s="38">
        <f t="shared" si="0"/>
        <v>2000</v>
      </c>
      <c r="E30" s="25">
        <v>3222</v>
      </c>
      <c r="G30" s="25" t="s">
        <v>193</v>
      </c>
      <c r="H30" s="51"/>
      <c r="I30" s="51"/>
    </row>
    <row r="31" spans="1:9" ht="15" customHeight="1">
      <c r="A31" s="23" t="s">
        <v>107</v>
      </c>
      <c r="B31" s="24" t="s">
        <v>1</v>
      </c>
      <c r="C31" s="38">
        <v>4800</v>
      </c>
      <c r="D31" s="38">
        <f t="shared" si="0"/>
        <v>6000</v>
      </c>
      <c r="E31" s="25">
        <v>3222</v>
      </c>
      <c r="G31" s="25" t="s">
        <v>193</v>
      </c>
      <c r="H31" s="51"/>
      <c r="I31" s="51"/>
    </row>
    <row r="32" spans="1:9" ht="15" customHeight="1">
      <c r="A32" s="23" t="s">
        <v>108</v>
      </c>
      <c r="B32" s="24" t="s">
        <v>20</v>
      </c>
      <c r="C32" s="38">
        <v>6400</v>
      </c>
      <c r="D32" s="38">
        <f t="shared" si="0"/>
        <v>8000</v>
      </c>
      <c r="E32" s="25">
        <v>3222</v>
      </c>
      <c r="G32" s="25" t="s">
        <v>193</v>
      </c>
      <c r="H32" s="51"/>
      <c r="I32" s="51"/>
    </row>
    <row r="33" spans="1:9" ht="18.75" customHeight="1">
      <c r="A33" s="23" t="s">
        <v>109</v>
      </c>
      <c r="B33" s="24" t="s">
        <v>39</v>
      </c>
      <c r="C33" s="38">
        <v>6400</v>
      </c>
      <c r="D33" s="38">
        <f t="shared" si="0"/>
        <v>8000</v>
      </c>
      <c r="E33" s="25">
        <v>3222</v>
      </c>
      <c r="G33" s="25" t="s">
        <v>193</v>
      </c>
      <c r="H33" s="51"/>
      <c r="I33" s="51"/>
    </row>
    <row r="34" spans="1:9" ht="21.75" customHeight="1">
      <c r="A34" s="23" t="s">
        <v>110</v>
      </c>
      <c r="B34" s="24" t="s">
        <v>40</v>
      </c>
      <c r="C34" s="38">
        <v>28000</v>
      </c>
      <c r="D34" s="38">
        <f t="shared" si="0"/>
        <v>35000</v>
      </c>
      <c r="E34" s="25">
        <v>3222</v>
      </c>
      <c r="G34" s="25" t="s">
        <v>193</v>
      </c>
      <c r="H34" s="51"/>
      <c r="I34" s="51"/>
    </row>
    <row r="35" spans="1:9" ht="15" customHeight="1">
      <c r="A35" s="23" t="s">
        <v>111</v>
      </c>
      <c r="B35" s="24" t="s">
        <v>9</v>
      </c>
      <c r="C35" s="38">
        <v>5600</v>
      </c>
      <c r="D35" s="38">
        <f t="shared" si="0"/>
        <v>7000</v>
      </c>
      <c r="E35" s="25">
        <v>3222</v>
      </c>
      <c r="G35" s="25" t="s">
        <v>193</v>
      </c>
      <c r="H35" s="51"/>
      <c r="I35" s="51"/>
    </row>
    <row r="36" spans="1:9" ht="21.75" customHeight="1">
      <c r="A36" s="23" t="s">
        <v>112</v>
      </c>
      <c r="B36" s="24" t="s">
        <v>191</v>
      </c>
      <c r="C36" s="38">
        <v>69600</v>
      </c>
      <c r="D36" s="38">
        <f t="shared" si="0"/>
        <v>87000</v>
      </c>
      <c r="E36" s="25">
        <v>3222</v>
      </c>
      <c r="G36" s="25" t="s">
        <v>193</v>
      </c>
      <c r="H36" s="51"/>
      <c r="I36" s="51"/>
    </row>
    <row r="37" spans="1:9" ht="15" customHeight="1">
      <c r="A37" s="23" t="s">
        <v>113</v>
      </c>
      <c r="B37" s="24" t="s">
        <v>41</v>
      </c>
      <c r="C37" s="38">
        <v>4000</v>
      </c>
      <c r="D37" s="38">
        <f t="shared" si="0"/>
        <v>5000</v>
      </c>
      <c r="E37" s="25">
        <v>3222</v>
      </c>
      <c r="G37" s="25" t="s">
        <v>193</v>
      </c>
      <c r="H37" s="51"/>
      <c r="I37" s="51"/>
    </row>
    <row r="38" spans="1:9" ht="15" customHeight="1">
      <c r="A38" s="23" t="s">
        <v>114</v>
      </c>
      <c r="B38" s="24" t="s">
        <v>42</v>
      </c>
      <c r="C38" s="38">
        <v>2400</v>
      </c>
      <c r="D38" s="38">
        <f t="shared" si="0"/>
        <v>3000</v>
      </c>
      <c r="E38" s="25">
        <v>3222</v>
      </c>
      <c r="G38" s="25" t="s">
        <v>193</v>
      </c>
      <c r="H38" s="51"/>
      <c r="I38" s="51"/>
    </row>
    <row r="39" spans="1:9" ht="15" customHeight="1">
      <c r="A39" s="23" t="s">
        <v>115</v>
      </c>
      <c r="B39" s="24" t="s">
        <v>6</v>
      </c>
      <c r="C39" s="38">
        <v>4000</v>
      </c>
      <c r="D39" s="38">
        <f t="shared" si="0"/>
        <v>5000</v>
      </c>
      <c r="E39" s="25">
        <v>3222</v>
      </c>
      <c r="G39" s="25" t="s">
        <v>193</v>
      </c>
      <c r="H39" s="51"/>
      <c r="I39" s="51"/>
    </row>
    <row r="40" spans="1:9" ht="18" customHeight="1">
      <c r="A40" s="23" t="s">
        <v>116</v>
      </c>
      <c r="B40" s="24" t="s">
        <v>19</v>
      </c>
      <c r="C40" s="38">
        <v>8800</v>
      </c>
      <c r="D40" s="38">
        <f t="shared" si="0"/>
        <v>11000</v>
      </c>
      <c r="E40" s="25">
        <v>3222</v>
      </c>
      <c r="G40" s="25" t="s">
        <v>193</v>
      </c>
      <c r="H40" s="51"/>
      <c r="I40" s="51"/>
    </row>
    <row r="41" spans="1:9" ht="15" customHeight="1">
      <c r="A41" s="23" t="s">
        <v>117</v>
      </c>
      <c r="B41" s="24" t="s">
        <v>7</v>
      </c>
      <c r="C41" s="38">
        <v>4000</v>
      </c>
      <c r="D41" s="38">
        <f t="shared" si="0"/>
        <v>5000</v>
      </c>
      <c r="E41" s="25">
        <v>3222</v>
      </c>
      <c r="G41" s="25" t="s">
        <v>193</v>
      </c>
      <c r="H41" s="51"/>
      <c r="I41" s="51"/>
    </row>
    <row r="42" spans="1:9" ht="20.25" customHeight="1">
      <c r="A42" s="23" t="s">
        <v>118</v>
      </c>
      <c r="B42" s="24" t="s">
        <v>45</v>
      </c>
      <c r="C42" s="38">
        <v>16000</v>
      </c>
      <c r="D42" s="38">
        <f t="shared" si="0"/>
        <v>20000</v>
      </c>
      <c r="E42" s="25">
        <v>3222</v>
      </c>
      <c r="G42" s="25" t="s">
        <v>193</v>
      </c>
      <c r="H42" s="51"/>
      <c r="I42" s="51"/>
    </row>
    <row r="43" spans="1:9" ht="15" customHeight="1">
      <c r="A43" s="23" t="s">
        <v>119</v>
      </c>
      <c r="B43" s="24" t="s">
        <v>43</v>
      </c>
      <c r="C43" s="38">
        <v>1600</v>
      </c>
      <c r="D43" s="38">
        <f>C43*25%+C43</f>
        <v>2000</v>
      </c>
      <c r="E43" s="25">
        <v>3222</v>
      </c>
      <c r="G43" s="25" t="s">
        <v>193</v>
      </c>
      <c r="H43" s="51"/>
      <c r="I43" s="51"/>
    </row>
    <row r="44" spans="1:9" ht="15" customHeight="1">
      <c r="A44" s="23" t="s">
        <v>120</v>
      </c>
      <c r="B44" s="24" t="s">
        <v>22</v>
      </c>
      <c r="C44" s="38">
        <v>3200</v>
      </c>
      <c r="D44" s="38">
        <f t="shared" si="0"/>
        <v>4000</v>
      </c>
      <c r="E44" s="25">
        <v>3222</v>
      </c>
      <c r="G44" s="25" t="s">
        <v>193</v>
      </c>
      <c r="H44" s="51"/>
      <c r="I44" s="51"/>
    </row>
    <row r="45" spans="1:9" ht="15" customHeight="1">
      <c r="A45" s="23" t="s">
        <v>121</v>
      </c>
      <c r="B45" s="24" t="s">
        <v>23</v>
      </c>
      <c r="C45" s="38">
        <v>3200</v>
      </c>
      <c r="D45" s="38">
        <f t="shared" si="0"/>
        <v>4000</v>
      </c>
      <c r="E45" s="25">
        <v>3222</v>
      </c>
      <c r="G45" s="25" t="s">
        <v>193</v>
      </c>
      <c r="H45" s="51"/>
      <c r="I45" s="51"/>
    </row>
    <row r="46" spans="1:9" ht="15" customHeight="1">
      <c r="A46" s="23" t="s">
        <v>122</v>
      </c>
      <c r="B46" s="24" t="s">
        <v>189</v>
      </c>
      <c r="C46" s="38">
        <v>10400</v>
      </c>
      <c r="D46" s="38">
        <f t="shared" si="0"/>
        <v>13000</v>
      </c>
      <c r="E46" s="25">
        <v>3222</v>
      </c>
      <c r="G46" s="25" t="s">
        <v>193</v>
      </c>
      <c r="H46" s="51"/>
      <c r="I46" s="51"/>
    </row>
    <row r="47" spans="1:9" ht="15" customHeight="1">
      <c r="A47" s="23" t="s">
        <v>123</v>
      </c>
      <c r="B47" s="24" t="s">
        <v>44</v>
      </c>
      <c r="C47" s="38">
        <v>1600</v>
      </c>
      <c r="D47" s="38">
        <f t="shared" si="0"/>
        <v>2000</v>
      </c>
      <c r="E47" s="25">
        <v>3222</v>
      </c>
      <c r="G47" s="25" t="s">
        <v>193</v>
      </c>
      <c r="H47" s="51"/>
      <c r="I47" s="51"/>
    </row>
    <row r="48" spans="1:9" ht="27" customHeight="1">
      <c r="A48" s="26"/>
      <c r="B48" s="20" t="s">
        <v>46</v>
      </c>
      <c r="C48" s="49">
        <f>SUM(C14:C47)</f>
        <v>560000</v>
      </c>
      <c r="D48" s="49">
        <f>SUM(D14:D47)</f>
        <v>700000</v>
      </c>
      <c r="E48" s="30">
        <v>3222</v>
      </c>
      <c r="G48" s="25"/>
      <c r="H48" s="51"/>
      <c r="I48" s="51"/>
    </row>
    <row r="49" spans="1:9" ht="17.25" customHeight="1">
      <c r="A49" s="23" t="s">
        <v>124</v>
      </c>
      <c r="B49" s="27" t="s">
        <v>166</v>
      </c>
      <c r="C49" s="39">
        <v>11000</v>
      </c>
      <c r="D49" s="39">
        <f>C49*25%+C49</f>
        <v>13750</v>
      </c>
      <c r="E49" s="25">
        <v>3211</v>
      </c>
      <c r="G49" s="25" t="s">
        <v>193</v>
      </c>
      <c r="H49" s="51"/>
      <c r="I49" s="51"/>
    </row>
    <row r="50" spans="1:9" ht="15.75" customHeight="1">
      <c r="A50" s="23" t="s">
        <v>125</v>
      </c>
      <c r="B50" s="27" t="s">
        <v>167</v>
      </c>
      <c r="C50" s="39">
        <v>10000</v>
      </c>
      <c r="D50" s="39">
        <f>C50*25%+C50</f>
        <v>12500</v>
      </c>
      <c r="E50" s="25">
        <v>3211</v>
      </c>
      <c r="G50" s="25" t="s">
        <v>193</v>
      </c>
      <c r="H50" s="51"/>
      <c r="I50" s="51"/>
    </row>
    <row r="51" spans="1:9" ht="15" customHeight="1">
      <c r="A51" s="23" t="s">
        <v>126</v>
      </c>
      <c r="B51" s="27" t="s">
        <v>168</v>
      </c>
      <c r="C51" s="39">
        <v>3000</v>
      </c>
      <c r="D51" s="39">
        <f>C51*25%+C51</f>
        <v>3750</v>
      </c>
      <c r="E51" s="25">
        <v>3211</v>
      </c>
      <c r="G51" s="25" t="s">
        <v>193</v>
      </c>
      <c r="H51" s="51"/>
      <c r="I51" s="51"/>
    </row>
    <row r="52" spans="1:9" ht="17.25" customHeight="1">
      <c r="A52" s="26"/>
      <c r="B52" s="20" t="s">
        <v>169</v>
      </c>
      <c r="C52" s="39">
        <f aca="true" t="shared" si="1" ref="C52:C114">D52-D52*20%</f>
        <v>24000</v>
      </c>
      <c r="D52" s="50">
        <v>30000</v>
      </c>
      <c r="E52" s="30">
        <v>3211</v>
      </c>
      <c r="G52" s="25"/>
      <c r="H52" s="51"/>
      <c r="I52" s="51"/>
    </row>
    <row r="53" spans="1:9" ht="16.5" customHeight="1">
      <c r="A53" s="23" t="s">
        <v>127</v>
      </c>
      <c r="B53" s="27" t="s">
        <v>170</v>
      </c>
      <c r="C53" s="39">
        <f t="shared" si="1"/>
        <v>4800</v>
      </c>
      <c r="D53" s="39">
        <v>6000</v>
      </c>
      <c r="E53" s="25">
        <v>3213</v>
      </c>
      <c r="G53" s="25" t="s">
        <v>193</v>
      </c>
      <c r="H53" s="51"/>
      <c r="I53" s="51"/>
    </row>
    <row r="54" spans="1:9" ht="16.5" customHeight="1">
      <c r="A54" s="23" t="s">
        <v>128</v>
      </c>
      <c r="B54" s="27" t="s">
        <v>171</v>
      </c>
      <c r="C54" s="39">
        <f t="shared" si="1"/>
        <v>800</v>
      </c>
      <c r="D54" s="39">
        <v>1000</v>
      </c>
      <c r="E54" s="25">
        <v>3213</v>
      </c>
      <c r="G54" s="25" t="s">
        <v>193</v>
      </c>
      <c r="H54" s="51"/>
      <c r="I54" s="51"/>
    </row>
    <row r="55" spans="1:9" ht="16.5" customHeight="1">
      <c r="A55" s="26"/>
      <c r="B55" s="20" t="s">
        <v>172</v>
      </c>
      <c r="C55" s="39">
        <f t="shared" si="1"/>
        <v>5600</v>
      </c>
      <c r="D55" s="50">
        <f>SUM(D53,D54)</f>
        <v>7000</v>
      </c>
      <c r="E55" s="30">
        <v>3213</v>
      </c>
      <c r="G55" s="25"/>
      <c r="H55" s="51"/>
      <c r="I55" s="51"/>
    </row>
    <row r="56" spans="1:9" ht="21" customHeight="1">
      <c r="A56" s="23" t="s">
        <v>129</v>
      </c>
      <c r="B56" s="28" t="s">
        <v>25</v>
      </c>
      <c r="C56" s="39">
        <f t="shared" si="1"/>
        <v>6400</v>
      </c>
      <c r="D56" s="39">
        <v>8000</v>
      </c>
      <c r="E56" s="25">
        <v>3221</v>
      </c>
      <c r="G56" s="25" t="s">
        <v>193</v>
      </c>
      <c r="H56" s="51"/>
      <c r="I56" s="51"/>
    </row>
    <row r="57" spans="1:9" ht="15.75">
      <c r="A57" s="23" t="s">
        <v>130</v>
      </c>
      <c r="B57" s="27" t="s">
        <v>24</v>
      </c>
      <c r="C57" s="39">
        <f t="shared" si="1"/>
        <v>4000</v>
      </c>
      <c r="D57" s="39">
        <v>5000</v>
      </c>
      <c r="E57" s="25">
        <v>3221</v>
      </c>
      <c r="G57" s="25" t="s">
        <v>193</v>
      </c>
      <c r="H57" s="51" t="s">
        <v>213</v>
      </c>
      <c r="I57" s="51"/>
    </row>
    <row r="58" spans="1:9" ht="15.75">
      <c r="A58" s="23" t="s">
        <v>131</v>
      </c>
      <c r="B58" s="27" t="s">
        <v>27</v>
      </c>
      <c r="C58" s="39">
        <f t="shared" si="1"/>
        <v>4000</v>
      </c>
      <c r="D58" s="39">
        <v>5000</v>
      </c>
      <c r="E58" s="25">
        <v>3221</v>
      </c>
      <c r="G58" s="25" t="s">
        <v>193</v>
      </c>
      <c r="H58" s="51"/>
      <c r="I58" s="51"/>
    </row>
    <row r="59" spans="1:9" ht="21" customHeight="1">
      <c r="A59" s="23" t="s">
        <v>221</v>
      </c>
      <c r="B59" s="27" t="s">
        <v>26</v>
      </c>
      <c r="C59" s="39">
        <f t="shared" si="1"/>
        <v>4800</v>
      </c>
      <c r="D59" s="39">
        <v>6000</v>
      </c>
      <c r="E59" s="25">
        <v>3221</v>
      </c>
      <c r="G59" s="25" t="s">
        <v>193</v>
      </c>
      <c r="H59" s="51"/>
      <c r="I59" s="51"/>
    </row>
    <row r="60" spans="1:9" ht="16.5" customHeight="1">
      <c r="A60" s="23" t="s">
        <v>132</v>
      </c>
      <c r="B60" s="28" t="s">
        <v>47</v>
      </c>
      <c r="C60" s="39">
        <f t="shared" si="1"/>
        <v>16800</v>
      </c>
      <c r="D60" s="39">
        <v>21000</v>
      </c>
      <c r="E60" s="25">
        <v>3221</v>
      </c>
      <c r="G60" s="25" t="s">
        <v>193</v>
      </c>
      <c r="H60" s="51"/>
      <c r="I60" s="51"/>
    </row>
    <row r="61" spans="1:9" ht="15.75">
      <c r="A61" s="23" t="s">
        <v>133</v>
      </c>
      <c r="B61" s="28" t="s">
        <v>48</v>
      </c>
      <c r="C61" s="39">
        <f t="shared" si="1"/>
        <v>4000</v>
      </c>
      <c r="D61" s="39">
        <v>5000</v>
      </c>
      <c r="E61" s="25">
        <v>3221</v>
      </c>
      <c r="G61" s="25" t="s">
        <v>193</v>
      </c>
      <c r="H61" s="51"/>
      <c r="I61" s="51"/>
    </row>
    <row r="62" spans="1:9" ht="15.75">
      <c r="A62" s="23" t="s">
        <v>134</v>
      </c>
      <c r="B62" s="27" t="s">
        <v>28</v>
      </c>
      <c r="C62" s="39">
        <f t="shared" si="1"/>
        <v>16000</v>
      </c>
      <c r="D62" s="39">
        <v>20000</v>
      </c>
      <c r="E62" s="25">
        <v>3221</v>
      </c>
      <c r="G62" s="25" t="s">
        <v>193</v>
      </c>
      <c r="H62" s="51"/>
      <c r="I62" s="51"/>
    </row>
    <row r="63" spans="1:9" ht="15.75">
      <c r="A63" s="23" t="s">
        <v>135</v>
      </c>
      <c r="B63" s="27" t="s">
        <v>49</v>
      </c>
      <c r="C63" s="39">
        <f t="shared" si="1"/>
        <v>4000</v>
      </c>
      <c r="D63" s="39">
        <v>5000</v>
      </c>
      <c r="E63" s="25">
        <v>3221</v>
      </c>
      <c r="G63" s="25" t="s">
        <v>193</v>
      </c>
      <c r="H63" s="51"/>
      <c r="I63" s="51"/>
    </row>
    <row r="64" spans="1:9" ht="31.5">
      <c r="A64" s="23" t="s">
        <v>136</v>
      </c>
      <c r="B64" s="27" t="s">
        <v>50</v>
      </c>
      <c r="C64" s="39">
        <f t="shared" si="1"/>
        <v>20000</v>
      </c>
      <c r="D64" s="39">
        <v>25000</v>
      </c>
      <c r="E64" s="25">
        <v>3221</v>
      </c>
      <c r="G64" s="25" t="s">
        <v>193</v>
      </c>
      <c r="H64" s="51" t="s">
        <v>213</v>
      </c>
      <c r="I64" s="51"/>
    </row>
    <row r="65" spans="1:9" ht="27" customHeight="1">
      <c r="A65" s="26"/>
      <c r="B65" s="29" t="s">
        <v>51</v>
      </c>
      <c r="C65" s="39">
        <f>SUM(C56:C64)</f>
        <v>80000</v>
      </c>
      <c r="D65" s="50">
        <f>SUM(D56:D64)</f>
        <v>100000</v>
      </c>
      <c r="E65" s="30">
        <v>3221</v>
      </c>
      <c r="G65" s="25"/>
      <c r="H65" s="51"/>
      <c r="I65" s="51"/>
    </row>
    <row r="66" spans="1:9" ht="30.75" customHeight="1">
      <c r="A66" s="23" t="s">
        <v>137</v>
      </c>
      <c r="B66" s="27" t="s">
        <v>52</v>
      </c>
      <c r="C66" s="39">
        <f t="shared" si="1"/>
        <v>48000</v>
      </c>
      <c r="D66" s="39">
        <v>60000</v>
      </c>
      <c r="E66" s="25">
        <v>3223</v>
      </c>
      <c r="G66" s="25" t="s">
        <v>217</v>
      </c>
      <c r="H66" s="51" t="s">
        <v>214</v>
      </c>
      <c r="I66" s="54" t="s">
        <v>218</v>
      </c>
    </row>
    <row r="67" spans="1:9" ht="15.75" customHeight="1">
      <c r="A67" s="23" t="s">
        <v>138</v>
      </c>
      <c r="B67" s="27" t="s">
        <v>53</v>
      </c>
      <c r="C67" s="39">
        <f t="shared" si="1"/>
        <v>48000</v>
      </c>
      <c r="D67" s="39">
        <v>60000</v>
      </c>
      <c r="E67" s="25">
        <v>3223</v>
      </c>
      <c r="G67" s="25" t="s">
        <v>193</v>
      </c>
      <c r="H67" s="51"/>
      <c r="I67" s="51"/>
    </row>
    <row r="68" spans="1:9" ht="18.75" customHeight="1">
      <c r="A68" s="23" t="s">
        <v>139</v>
      </c>
      <c r="B68" s="27" t="s">
        <v>54</v>
      </c>
      <c r="C68" s="39">
        <f t="shared" si="1"/>
        <v>396800</v>
      </c>
      <c r="D68" s="39">
        <v>496000</v>
      </c>
      <c r="E68" s="25">
        <v>3223</v>
      </c>
      <c r="G68" s="42"/>
      <c r="H68" s="51"/>
      <c r="I68" s="51"/>
    </row>
    <row r="69" spans="1:9" ht="19.5" customHeight="1">
      <c r="A69" s="23" t="s">
        <v>140</v>
      </c>
      <c r="B69" s="27" t="s">
        <v>55</v>
      </c>
      <c r="C69" s="39">
        <f t="shared" si="1"/>
        <v>3200</v>
      </c>
      <c r="D69" s="39">
        <v>4000</v>
      </c>
      <c r="E69" s="25">
        <v>3223</v>
      </c>
      <c r="G69" s="25" t="s">
        <v>193</v>
      </c>
      <c r="H69" s="51"/>
      <c r="I69" s="51"/>
    </row>
    <row r="70" spans="1:9" ht="26.25" customHeight="1">
      <c r="A70" s="26"/>
      <c r="B70" s="29" t="s">
        <v>56</v>
      </c>
      <c r="C70" s="39">
        <f t="shared" si="1"/>
        <v>496000</v>
      </c>
      <c r="D70" s="50">
        <f>SUM(D66:D69)</f>
        <v>620000</v>
      </c>
      <c r="E70" s="30">
        <v>3223</v>
      </c>
      <c r="G70" s="41"/>
      <c r="H70" s="51"/>
      <c r="I70" s="51"/>
    </row>
    <row r="71" spans="1:9" ht="30.75" customHeight="1">
      <c r="A71" s="23" t="s">
        <v>141</v>
      </c>
      <c r="B71" s="28" t="s">
        <v>173</v>
      </c>
      <c r="C71" s="39">
        <f t="shared" si="1"/>
        <v>15200</v>
      </c>
      <c r="D71" s="39">
        <v>19000</v>
      </c>
      <c r="E71" s="25">
        <v>3224</v>
      </c>
      <c r="G71" s="25" t="s">
        <v>193</v>
      </c>
      <c r="H71" s="51"/>
      <c r="I71" s="51"/>
    </row>
    <row r="72" spans="1:9" ht="33" customHeight="1">
      <c r="A72" s="23" t="s">
        <v>142</v>
      </c>
      <c r="B72" s="27" t="s">
        <v>174</v>
      </c>
      <c r="C72" s="39">
        <f t="shared" si="1"/>
        <v>5600</v>
      </c>
      <c r="D72" s="39">
        <v>7000</v>
      </c>
      <c r="E72" s="25">
        <v>3224</v>
      </c>
      <c r="G72" s="25" t="s">
        <v>193</v>
      </c>
      <c r="H72" s="51"/>
      <c r="I72" s="51"/>
    </row>
    <row r="73" spans="1:9" ht="16.5" customHeight="1">
      <c r="A73" s="23" t="s">
        <v>143</v>
      </c>
      <c r="B73" s="27" t="s">
        <v>57</v>
      </c>
      <c r="C73" s="39">
        <f t="shared" si="1"/>
        <v>3200</v>
      </c>
      <c r="D73" s="39">
        <v>4000</v>
      </c>
      <c r="E73" s="25">
        <v>3224</v>
      </c>
      <c r="G73" s="25" t="s">
        <v>193</v>
      </c>
      <c r="H73" s="51"/>
      <c r="I73" s="51"/>
    </row>
    <row r="74" spans="1:9" ht="32.25" customHeight="1">
      <c r="A74" s="26"/>
      <c r="B74" s="29" t="s">
        <v>58</v>
      </c>
      <c r="C74" s="39">
        <f t="shared" si="1"/>
        <v>24000</v>
      </c>
      <c r="D74" s="50">
        <v>30000</v>
      </c>
      <c r="E74" s="30">
        <v>3224</v>
      </c>
      <c r="G74" s="25"/>
      <c r="H74" s="51"/>
      <c r="I74" s="51"/>
    </row>
    <row r="75" spans="1:9" s="3" customFormat="1" ht="20.25" customHeight="1">
      <c r="A75" s="31" t="s">
        <v>139</v>
      </c>
      <c r="B75" s="28" t="s">
        <v>59</v>
      </c>
      <c r="C75" s="39">
        <f t="shared" si="1"/>
        <v>4000</v>
      </c>
      <c r="D75" s="39">
        <v>5000</v>
      </c>
      <c r="E75" s="25">
        <v>3225</v>
      </c>
      <c r="G75" s="25" t="s">
        <v>193</v>
      </c>
      <c r="H75" s="52"/>
      <c r="I75" s="52"/>
    </row>
    <row r="76" spans="1:9" ht="20.25" customHeight="1">
      <c r="A76" s="31" t="s">
        <v>140</v>
      </c>
      <c r="B76" s="28" t="s">
        <v>60</v>
      </c>
      <c r="C76" s="39">
        <f t="shared" si="1"/>
        <v>8000</v>
      </c>
      <c r="D76" s="39">
        <v>10000</v>
      </c>
      <c r="E76" s="25">
        <v>3225</v>
      </c>
      <c r="G76" s="25" t="s">
        <v>193</v>
      </c>
      <c r="H76" s="51"/>
      <c r="I76" s="51"/>
    </row>
    <row r="77" spans="1:9" ht="31.5">
      <c r="A77" s="31" t="s">
        <v>141</v>
      </c>
      <c r="B77" s="28" t="s">
        <v>61</v>
      </c>
      <c r="C77" s="39">
        <f t="shared" si="1"/>
        <v>4000</v>
      </c>
      <c r="D77" s="39">
        <v>5000</v>
      </c>
      <c r="E77" s="25">
        <v>3225</v>
      </c>
      <c r="G77" s="25" t="s">
        <v>193</v>
      </c>
      <c r="H77" s="51"/>
      <c r="I77" s="51"/>
    </row>
    <row r="78" spans="1:9" ht="27.75" customHeight="1">
      <c r="A78" s="26"/>
      <c r="B78" s="32" t="s">
        <v>62</v>
      </c>
      <c r="C78" s="39">
        <f t="shared" si="1"/>
        <v>16000</v>
      </c>
      <c r="D78" s="50">
        <v>20000</v>
      </c>
      <c r="E78" s="30">
        <v>3225</v>
      </c>
      <c r="G78" s="25"/>
      <c r="H78" s="51"/>
      <c r="I78" s="51"/>
    </row>
    <row r="79" spans="1:9" ht="18" customHeight="1">
      <c r="A79" s="14" t="s">
        <v>144</v>
      </c>
      <c r="B79" s="28" t="s">
        <v>175</v>
      </c>
      <c r="C79" s="39">
        <f t="shared" si="1"/>
        <v>3200</v>
      </c>
      <c r="D79" s="39">
        <v>4000</v>
      </c>
      <c r="E79" s="25">
        <v>3227</v>
      </c>
      <c r="G79" s="25" t="s">
        <v>193</v>
      </c>
      <c r="H79" s="51"/>
      <c r="I79" s="51"/>
    </row>
    <row r="80" spans="1:9" ht="27.75" customHeight="1">
      <c r="A80" s="26"/>
      <c r="B80" s="32" t="s">
        <v>176</v>
      </c>
      <c r="C80" s="39">
        <f>D80-D80*20%</f>
        <v>3200</v>
      </c>
      <c r="D80" s="50">
        <v>4000</v>
      </c>
      <c r="E80" s="30">
        <v>3227</v>
      </c>
      <c r="G80" s="25"/>
      <c r="H80" s="51"/>
      <c r="I80" s="51"/>
    </row>
    <row r="81" spans="1:9" s="18" customFormat="1" ht="27.75" customHeight="1">
      <c r="A81" s="14"/>
      <c r="B81" s="15"/>
      <c r="C81" s="39"/>
      <c r="D81" s="39"/>
      <c r="E81" s="17"/>
      <c r="G81" s="25"/>
      <c r="H81" s="53"/>
      <c r="I81" s="53"/>
    </row>
    <row r="82" spans="1:9" ht="27.75" customHeight="1">
      <c r="A82" s="26"/>
      <c r="B82" s="33" t="s">
        <v>63</v>
      </c>
      <c r="C82" s="39"/>
      <c r="D82" s="39"/>
      <c r="E82" s="34"/>
      <c r="G82" s="25"/>
      <c r="H82" s="51"/>
      <c r="I82" s="51"/>
    </row>
    <row r="83" spans="1:9" ht="25.5" customHeight="1">
      <c r="A83" s="23" t="s">
        <v>146</v>
      </c>
      <c r="B83" s="27" t="s">
        <v>64</v>
      </c>
      <c r="C83" s="39">
        <f t="shared" si="1"/>
        <v>12000</v>
      </c>
      <c r="D83" s="39">
        <v>15000</v>
      </c>
      <c r="E83" s="25">
        <v>3231</v>
      </c>
      <c r="G83" s="25" t="s">
        <v>217</v>
      </c>
      <c r="H83" s="54" t="s">
        <v>219</v>
      </c>
      <c r="I83" s="56" t="s">
        <v>218</v>
      </c>
    </row>
    <row r="84" spans="1:9" ht="15.75">
      <c r="A84" s="23" t="s">
        <v>147</v>
      </c>
      <c r="B84" s="27" t="s">
        <v>65</v>
      </c>
      <c r="C84" s="39">
        <f t="shared" si="1"/>
        <v>8000</v>
      </c>
      <c r="D84" s="39">
        <v>10000</v>
      </c>
      <c r="E84" s="25">
        <v>3231</v>
      </c>
      <c r="G84" s="25" t="s">
        <v>193</v>
      </c>
      <c r="H84" s="51"/>
      <c r="I84" s="51"/>
    </row>
    <row r="85" spans="1:9" ht="15.75">
      <c r="A85" s="23" t="s">
        <v>148</v>
      </c>
      <c r="B85" s="27" t="s">
        <v>66</v>
      </c>
      <c r="C85" s="39">
        <f t="shared" si="1"/>
        <v>2400</v>
      </c>
      <c r="D85" s="39">
        <v>3000</v>
      </c>
      <c r="E85" s="25">
        <v>3231</v>
      </c>
      <c r="G85" s="25" t="s">
        <v>193</v>
      </c>
      <c r="H85" s="51"/>
      <c r="I85" s="51"/>
    </row>
    <row r="86" spans="1:9" ht="31.5">
      <c r="A86" s="23" t="s">
        <v>149</v>
      </c>
      <c r="B86" s="28" t="s">
        <v>145</v>
      </c>
      <c r="C86" s="39">
        <f t="shared" si="1"/>
        <v>29600</v>
      </c>
      <c r="D86" s="39">
        <v>37000</v>
      </c>
      <c r="E86" s="25">
        <v>3231</v>
      </c>
      <c r="G86" s="25" t="s">
        <v>193</v>
      </c>
      <c r="H86" s="51"/>
      <c r="I86" s="56" t="s">
        <v>218</v>
      </c>
    </row>
    <row r="87" spans="1:9" ht="27" customHeight="1">
      <c r="A87" s="26"/>
      <c r="B87" s="32" t="s">
        <v>67</v>
      </c>
      <c r="C87" s="39">
        <f t="shared" si="1"/>
        <v>52000</v>
      </c>
      <c r="D87" s="50">
        <v>65000</v>
      </c>
      <c r="E87" s="30">
        <v>3231</v>
      </c>
      <c r="G87" s="25"/>
      <c r="H87" s="51"/>
      <c r="I87" s="51"/>
    </row>
    <row r="88" spans="1:9" ht="35.25" customHeight="1">
      <c r="A88" s="23" t="s">
        <v>150</v>
      </c>
      <c r="B88" s="35" t="s">
        <v>68</v>
      </c>
      <c r="C88" s="39">
        <f t="shared" si="1"/>
        <v>4000</v>
      </c>
      <c r="D88" s="39">
        <v>5000</v>
      </c>
      <c r="E88" s="25">
        <v>3232</v>
      </c>
      <c r="G88" s="25" t="s">
        <v>193</v>
      </c>
      <c r="H88" s="51"/>
      <c r="I88" s="51"/>
    </row>
    <row r="89" spans="1:9" ht="34.5" customHeight="1">
      <c r="A89" s="23" t="s">
        <v>151</v>
      </c>
      <c r="B89" s="35" t="s">
        <v>69</v>
      </c>
      <c r="C89" s="39">
        <f t="shared" si="1"/>
        <v>6400</v>
      </c>
      <c r="D89" s="39">
        <v>8000</v>
      </c>
      <c r="E89" s="25">
        <v>3232</v>
      </c>
      <c r="G89" s="25" t="s">
        <v>193</v>
      </c>
      <c r="H89" s="51"/>
      <c r="I89" s="51"/>
    </row>
    <row r="90" spans="1:9" ht="21" customHeight="1">
      <c r="A90" s="23" t="s">
        <v>152</v>
      </c>
      <c r="B90" s="35" t="s">
        <v>70</v>
      </c>
      <c r="C90" s="39">
        <f t="shared" si="1"/>
        <v>5600</v>
      </c>
      <c r="D90" s="39">
        <v>7000</v>
      </c>
      <c r="E90" s="25">
        <v>3232</v>
      </c>
      <c r="G90" s="25" t="s">
        <v>193</v>
      </c>
      <c r="H90" s="51"/>
      <c r="I90" s="51"/>
    </row>
    <row r="91" spans="1:9" ht="21" customHeight="1">
      <c r="A91" s="23" t="s">
        <v>153</v>
      </c>
      <c r="B91" s="35" t="s">
        <v>71</v>
      </c>
      <c r="C91" s="39">
        <f t="shared" si="1"/>
        <v>16000</v>
      </c>
      <c r="D91" s="39">
        <v>20000</v>
      </c>
      <c r="E91" s="25">
        <v>3232</v>
      </c>
      <c r="G91" s="44" t="s">
        <v>193</v>
      </c>
      <c r="H91" s="51"/>
      <c r="I91" s="51"/>
    </row>
    <row r="92" spans="1:9" ht="18.75" customHeight="1">
      <c r="A92" s="26"/>
      <c r="B92" s="32" t="s">
        <v>85</v>
      </c>
      <c r="C92" s="39">
        <f t="shared" si="1"/>
        <v>32000</v>
      </c>
      <c r="D92" s="50">
        <v>40000</v>
      </c>
      <c r="E92" s="30">
        <v>3232</v>
      </c>
      <c r="G92" s="44"/>
      <c r="H92" s="51"/>
      <c r="I92" s="51"/>
    </row>
    <row r="93" spans="1:9" ht="21" customHeight="1">
      <c r="A93" s="23" t="s">
        <v>222</v>
      </c>
      <c r="B93" s="27" t="s">
        <v>188</v>
      </c>
      <c r="C93" s="39">
        <f t="shared" si="1"/>
        <v>800</v>
      </c>
      <c r="D93" s="39">
        <v>1000</v>
      </c>
      <c r="E93" s="25">
        <v>3233</v>
      </c>
      <c r="G93" s="44" t="s">
        <v>193</v>
      </c>
      <c r="H93" s="51"/>
      <c r="I93" s="51"/>
    </row>
    <row r="94" spans="1:9" ht="21.75" customHeight="1">
      <c r="A94" s="26"/>
      <c r="B94" s="32" t="s">
        <v>84</v>
      </c>
      <c r="C94" s="39">
        <f>D94-D94*20%</f>
        <v>800</v>
      </c>
      <c r="D94" s="50">
        <f>SUM(D93)</f>
        <v>1000</v>
      </c>
      <c r="E94" s="30">
        <v>3233</v>
      </c>
      <c r="G94" s="44"/>
      <c r="H94" s="51"/>
      <c r="I94" s="51"/>
    </row>
    <row r="95" spans="1:9" ht="17.25" customHeight="1">
      <c r="A95" s="23" t="s">
        <v>154</v>
      </c>
      <c r="B95" s="27" t="s">
        <v>72</v>
      </c>
      <c r="C95" s="39">
        <f t="shared" si="1"/>
        <v>56000</v>
      </c>
      <c r="D95" s="39">
        <v>70000</v>
      </c>
      <c r="E95" s="25">
        <v>3234</v>
      </c>
      <c r="G95" s="44" t="s">
        <v>193</v>
      </c>
      <c r="H95" s="51"/>
      <c r="I95" s="51"/>
    </row>
    <row r="96" spans="1:9" ht="17.25" customHeight="1">
      <c r="A96" s="23" t="s">
        <v>155</v>
      </c>
      <c r="B96" s="27" t="s">
        <v>73</v>
      </c>
      <c r="C96" s="39">
        <f t="shared" si="1"/>
        <v>48000</v>
      </c>
      <c r="D96" s="39">
        <v>60000</v>
      </c>
      <c r="E96" s="25">
        <v>3234</v>
      </c>
      <c r="G96" s="44" t="s">
        <v>193</v>
      </c>
      <c r="H96" s="51"/>
      <c r="I96" s="51"/>
    </row>
    <row r="97" spans="1:9" ht="18" customHeight="1">
      <c r="A97" s="23" t="s">
        <v>156</v>
      </c>
      <c r="B97" s="27" t="s">
        <v>74</v>
      </c>
      <c r="C97" s="39">
        <f t="shared" si="1"/>
        <v>8000</v>
      </c>
      <c r="D97" s="39">
        <v>10000</v>
      </c>
      <c r="E97" s="25">
        <v>3234</v>
      </c>
      <c r="G97" s="44" t="s">
        <v>193</v>
      </c>
      <c r="H97" s="51" t="s">
        <v>213</v>
      </c>
      <c r="I97" s="51"/>
    </row>
    <row r="98" spans="1:9" ht="20.25" customHeight="1">
      <c r="A98" s="23" t="s">
        <v>157</v>
      </c>
      <c r="B98" s="27" t="s">
        <v>75</v>
      </c>
      <c r="C98" s="39">
        <f t="shared" si="1"/>
        <v>8000</v>
      </c>
      <c r="D98" s="39">
        <v>10000</v>
      </c>
      <c r="E98" s="25">
        <v>3234</v>
      </c>
      <c r="G98" s="44" t="s">
        <v>193</v>
      </c>
      <c r="H98" s="55"/>
      <c r="I98" s="51"/>
    </row>
    <row r="99" spans="1:9" ht="24" customHeight="1">
      <c r="A99" s="26"/>
      <c r="B99" s="32" t="s">
        <v>83</v>
      </c>
      <c r="C99" s="39">
        <f t="shared" si="1"/>
        <v>120000</v>
      </c>
      <c r="D99" s="50">
        <f>SUM(D95:D98)</f>
        <v>150000</v>
      </c>
      <c r="E99" s="30">
        <v>3234</v>
      </c>
      <c r="G99" s="44"/>
      <c r="H99" s="51"/>
      <c r="I99" s="51"/>
    </row>
    <row r="100" spans="1:9" ht="35.25" customHeight="1">
      <c r="A100" s="23" t="s">
        <v>194</v>
      </c>
      <c r="B100" s="28" t="s">
        <v>76</v>
      </c>
      <c r="C100" s="39">
        <f t="shared" si="1"/>
        <v>18400</v>
      </c>
      <c r="D100" s="39">
        <v>23000</v>
      </c>
      <c r="E100" s="25">
        <v>3236</v>
      </c>
      <c r="G100" s="44" t="s">
        <v>193</v>
      </c>
      <c r="H100" s="51" t="s">
        <v>213</v>
      </c>
      <c r="I100" s="51"/>
    </row>
    <row r="101" spans="1:9" ht="47.25">
      <c r="A101" s="23" t="s">
        <v>158</v>
      </c>
      <c r="B101" s="27" t="s">
        <v>177</v>
      </c>
      <c r="C101" s="39">
        <f t="shared" si="1"/>
        <v>1600</v>
      </c>
      <c r="D101" s="39">
        <v>2000</v>
      </c>
      <c r="E101" s="25">
        <v>3236</v>
      </c>
      <c r="G101" s="44" t="s">
        <v>193</v>
      </c>
      <c r="H101" s="51"/>
      <c r="I101" s="51"/>
    </row>
    <row r="102" spans="1:9" ht="24" customHeight="1">
      <c r="A102" s="26"/>
      <c r="B102" s="32" t="s">
        <v>82</v>
      </c>
      <c r="C102" s="39">
        <f t="shared" si="1"/>
        <v>20000</v>
      </c>
      <c r="D102" s="50">
        <f>SUM(D100:D101)</f>
        <v>25000</v>
      </c>
      <c r="E102" s="30">
        <v>3236</v>
      </c>
      <c r="G102" s="25"/>
      <c r="H102" s="51"/>
      <c r="I102" s="51"/>
    </row>
    <row r="103" spans="1:9" ht="34.5" customHeight="1">
      <c r="A103" s="43" t="s">
        <v>159</v>
      </c>
      <c r="B103" s="27" t="s">
        <v>208</v>
      </c>
      <c r="C103" s="39">
        <v>37600</v>
      </c>
      <c r="D103" s="50">
        <v>47000</v>
      </c>
      <c r="E103" s="30">
        <v>3237</v>
      </c>
      <c r="G103" s="44" t="s">
        <v>193</v>
      </c>
      <c r="H103" s="51"/>
      <c r="I103" s="51"/>
    </row>
    <row r="104" spans="1:9" ht="66.75" customHeight="1">
      <c r="A104" s="14" t="s">
        <v>223</v>
      </c>
      <c r="B104" s="28" t="s">
        <v>179</v>
      </c>
      <c r="C104" s="39">
        <f t="shared" si="1"/>
        <v>24000</v>
      </c>
      <c r="D104" s="39">
        <v>30000</v>
      </c>
      <c r="E104" s="44">
        <v>3238</v>
      </c>
      <c r="G104" s="44" t="s">
        <v>193</v>
      </c>
      <c r="H104" s="55" t="s">
        <v>213</v>
      </c>
      <c r="I104" s="51"/>
    </row>
    <row r="105" spans="1:9" ht="24" customHeight="1">
      <c r="A105" s="26"/>
      <c r="B105" s="32" t="s">
        <v>178</v>
      </c>
      <c r="C105" s="39">
        <f t="shared" si="1"/>
        <v>24000</v>
      </c>
      <c r="D105" s="50">
        <v>30000</v>
      </c>
      <c r="E105" s="30">
        <v>3238</v>
      </c>
      <c r="G105" s="44"/>
      <c r="H105" s="51"/>
      <c r="I105" s="51"/>
    </row>
    <row r="106" spans="1:9" ht="15.75">
      <c r="A106" s="23" t="s">
        <v>160</v>
      </c>
      <c r="B106" s="27" t="s">
        <v>77</v>
      </c>
      <c r="C106" s="39">
        <f t="shared" si="1"/>
        <v>2400</v>
      </c>
      <c r="D106" s="39">
        <v>3000</v>
      </c>
      <c r="E106" s="25">
        <v>3239</v>
      </c>
      <c r="G106" s="44" t="s">
        <v>193</v>
      </c>
      <c r="H106" s="51"/>
      <c r="I106" s="51"/>
    </row>
    <row r="107" spans="1:9" ht="15.75">
      <c r="A107" s="23" t="s">
        <v>161</v>
      </c>
      <c r="B107" s="27" t="s">
        <v>180</v>
      </c>
      <c r="C107" s="39">
        <f t="shared" si="1"/>
        <v>2400</v>
      </c>
      <c r="D107" s="39">
        <v>3000</v>
      </c>
      <c r="E107" s="25">
        <v>3239</v>
      </c>
      <c r="G107" s="44" t="s">
        <v>193</v>
      </c>
      <c r="H107" s="51"/>
      <c r="I107" s="51"/>
    </row>
    <row r="108" spans="1:9" ht="15.75">
      <c r="A108" s="23" t="s">
        <v>162</v>
      </c>
      <c r="B108" s="27" t="s">
        <v>78</v>
      </c>
      <c r="C108" s="39">
        <f>D108-D108*20%</f>
        <v>2400</v>
      </c>
      <c r="D108" s="39">
        <v>3000</v>
      </c>
      <c r="E108" s="25">
        <v>3239</v>
      </c>
      <c r="G108" s="44" t="s">
        <v>193</v>
      </c>
      <c r="H108" s="51"/>
      <c r="I108" s="51"/>
    </row>
    <row r="109" spans="1:9" ht="15.75">
      <c r="A109" s="23" t="s">
        <v>163</v>
      </c>
      <c r="B109" s="27" t="s">
        <v>79</v>
      </c>
      <c r="C109" s="39">
        <f t="shared" si="1"/>
        <v>2400</v>
      </c>
      <c r="D109" s="39">
        <v>3000</v>
      </c>
      <c r="E109" s="25">
        <v>3239</v>
      </c>
      <c r="G109" s="44" t="s">
        <v>193</v>
      </c>
      <c r="H109" s="51"/>
      <c r="I109" s="51"/>
    </row>
    <row r="110" spans="1:9" ht="15.75">
      <c r="A110" s="23" t="s">
        <v>164</v>
      </c>
      <c r="B110" s="27" t="s">
        <v>80</v>
      </c>
      <c r="C110" s="39">
        <f t="shared" si="1"/>
        <v>6400</v>
      </c>
      <c r="D110" s="39">
        <v>8000</v>
      </c>
      <c r="E110" s="25">
        <v>3239</v>
      </c>
      <c r="G110" s="44" t="s">
        <v>193</v>
      </c>
      <c r="H110" s="55" t="s">
        <v>213</v>
      </c>
      <c r="I110" s="51"/>
    </row>
    <row r="111" spans="1:9" ht="15.75">
      <c r="A111" s="40"/>
      <c r="B111" s="32" t="s">
        <v>81</v>
      </c>
      <c r="C111" s="39">
        <f>SUM(C106:C110)</f>
        <v>16000</v>
      </c>
      <c r="D111" s="50">
        <v>20000</v>
      </c>
      <c r="E111" s="36">
        <v>3239</v>
      </c>
      <c r="G111" s="44"/>
      <c r="H111" s="51"/>
      <c r="I111" s="51"/>
    </row>
    <row r="112" spans="1:9" ht="15.75">
      <c r="A112" s="23" t="s">
        <v>165</v>
      </c>
      <c r="B112" s="27" t="s">
        <v>86</v>
      </c>
      <c r="C112" s="39">
        <f t="shared" si="1"/>
        <v>4800</v>
      </c>
      <c r="D112" s="39">
        <v>6000</v>
      </c>
      <c r="E112" s="25">
        <v>3292</v>
      </c>
      <c r="G112" s="44" t="s">
        <v>193</v>
      </c>
      <c r="H112" s="51"/>
      <c r="I112" s="51"/>
    </row>
    <row r="113" spans="1:9" ht="15.75">
      <c r="A113" s="26"/>
      <c r="B113" s="32" t="s">
        <v>181</v>
      </c>
      <c r="C113" s="39">
        <f t="shared" si="1"/>
        <v>4800</v>
      </c>
      <c r="D113" s="50">
        <f>SUM(D112)</f>
        <v>6000</v>
      </c>
      <c r="E113" s="30">
        <v>3292</v>
      </c>
      <c r="G113" s="44"/>
      <c r="H113" s="51"/>
      <c r="I113" s="51"/>
    </row>
    <row r="114" spans="1:9" ht="15.75">
      <c r="A114" s="14" t="s">
        <v>224</v>
      </c>
      <c r="B114" s="37" t="s">
        <v>182</v>
      </c>
      <c r="C114" s="39">
        <f t="shared" si="1"/>
        <v>3200</v>
      </c>
      <c r="D114" s="39">
        <v>4000</v>
      </c>
      <c r="E114" s="25">
        <v>3293</v>
      </c>
      <c r="G114" s="44" t="s">
        <v>193</v>
      </c>
      <c r="H114" s="51"/>
      <c r="I114" s="51"/>
    </row>
    <row r="115" spans="1:9" ht="15.75">
      <c r="A115" s="26"/>
      <c r="B115" s="32" t="s">
        <v>183</v>
      </c>
      <c r="C115" s="39">
        <f aca="true" t="shared" si="2" ref="C115:C129">D115-D115*20%</f>
        <v>3200</v>
      </c>
      <c r="D115" s="39">
        <f>SUM(D114)</f>
        <v>4000</v>
      </c>
      <c r="E115" s="30">
        <v>3293</v>
      </c>
      <c r="G115" s="44"/>
      <c r="H115" s="51"/>
      <c r="I115" s="51"/>
    </row>
    <row r="116" spans="1:9" ht="15.75">
      <c r="A116" s="14" t="s">
        <v>225</v>
      </c>
      <c r="B116" s="37" t="s">
        <v>201</v>
      </c>
      <c r="C116" s="39">
        <f t="shared" si="2"/>
        <v>800</v>
      </c>
      <c r="D116" s="39">
        <v>1000</v>
      </c>
      <c r="E116" s="25">
        <v>3294</v>
      </c>
      <c r="G116" s="44" t="s">
        <v>193</v>
      </c>
      <c r="H116" s="51"/>
      <c r="I116" s="51"/>
    </row>
    <row r="117" spans="1:9" ht="15.75">
      <c r="A117" s="26"/>
      <c r="B117" s="32" t="s">
        <v>202</v>
      </c>
      <c r="C117" s="39">
        <f>SUM(C116)</f>
        <v>800</v>
      </c>
      <c r="D117" s="39">
        <f>SUM(D116)</f>
        <v>1000</v>
      </c>
      <c r="E117" s="30">
        <v>3294</v>
      </c>
      <c r="G117" s="44"/>
      <c r="H117" s="51"/>
      <c r="I117" s="51"/>
    </row>
    <row r="118" spans="1:9" ht="15.75">
      <c r="A118" s="14" t="s">
        <v>226</v>
      </c>
      <c r="B118" s="37" t="s">
        <v>184</v>
      </c>
      <c r="C118" s="39">
        <f t="shared" si="2"/>
        <v>1600</v>
      </c>
      <c r="D118" s="39">
        <v>2000</v>
      </c>
      <c r="E118" s="25">
        <v>3299</v>
      </c>
      <c r="G118" s="44" t="s">
        <v>193</v>
      </c>
      <c r="H118" s="51"/>
      <c r="I118" s="51"/>
    </row>
    <row r="119" spans="1:9" ht="25.5">
      <c r="A119" s="14" t="s">
        <v>227</v>
      </c>
      <c r="B119" s="37" t="s">
        <v>195</v>
      </c>
      <c r="C119" s="39">
        <f t="shared" si="2"/>
        <v>4000</v>
      </c>
      <c r="D119" s="39">
        <v>5000</v>
      </c>
      <c r="E119" s="25">
        <v>3299</v>
      </c>
      <c r="G119" s="44" t="s">
        <v>193</v>
      </c>
      <c r="H119" s="51"/>
      <c r="I119" s="56" t="s">
        <v>218</v>
      </c>
    </row>
    <row r="120" spans="1:9" ht="25.5">
      <c r="A120" s="14" t="s">
        <v>228</v>
      </c>
      <c r="B120" s="37" t="s">
        <v>199</v>
      </c>
      <c r="C120" s="39">
        <f t="shared" si="2"/>
        <v>12000</v>
      </c>
      <c r="D120" s="39">
        <v>15000</v>
      </c>
      <c r="E120" s="25">
        <v>3299</v>
      </c>
      <c r="G120" s="44" t="s">
        <v>193</v>
      </c>
      <c r="H120" s="51"/>
      <c r="I120" s="56" t="s">
        <v>218</v>
      </c>
    </row>
    <row r="121" spans="1:9" ht="15.75">
      <c r="A121" s="14" t="s">
        <v>229</v>
      </c>
      <c r="B121" s="37" t="s">
        <v>196</v>
      </c>
      <c r="C121" s="39">
        <f t="shared" si="2"/>
        <v>6400</v>
      </c>
      <c r="D121" s="39">
        <v>8000</v>
      </c>
      <c r="E121" s="25">
        <v>3299</v>
      </c>
      <c r="G121" s="44" t="s">
        <v>193</v>
      </c>
      <c r="H121" s="51"/>
      <c r="I121" s="51"/>
    </row>
    <row r="122" spans="1:9" ht="15.75">
      <c r="A122" s="14" t="s">
        <v>230</v>
      </c>
      <c r="B122" s="37" t="s">
        <v>197</v>
      </c>
      <c r="C122" s="39">
        <f t="shared" si="2"/>
        <v>76000</v>
      </c>
      <c r="D122" s="39">
        <v>95000</v>
      </c>
      <c r="E122" s="25">
        <v>3299</v>
      </c>
      <c r="G122" s="44" t="s">
        <v>193</v>
      </c>
      <c r="H122" s="51"/>
      <c r="I122" s="51"/>
    </row>
    <row r="123" spans="1:9" ht="15.75">
      <c r="A123" s="14" t="s">
        <v>231</v>
      </c>
      <c r="B123" s="37" t="s">
        <v>200</v>
      </c>
      <c r="C123" s="39">
        <f t="shared" si="2"/>
        <v>24000</v>
      </c>
      <c r="D123" s="39">
        <v>30000</v>
      </c>
      <c r="E123" s="25">
        <v>3299</v>
      </c>
      <c r="G123" s="44" t="s">
        <v>193</v>
      </c>
      <c r="H123" s="51"/>
      <c r="I123" s="51"/>
    </row>
    <row r="124" spans="1:9" ht="15.75">
      <c r="A124" s="14" t="s">
        <v>232</v>
      </c>
      <c r="B124" s="37" t="s">
        <v>198</v>
      </c>
      <c r="C124" s="39">
        <f t="shared" si="2"/>
        <v>4000</v>
      </c>
      <c r="D124" s="39">
        <v>5000</v>
      </c>
      <c r="E124" s="25">
        <v>3299</v>
      </c>
      <c r="G124" s="25" t="s">
        <v>193</v>
      </c>
      <c r="H124" s="51"/>
      <c r="I124" s="51"/>
    </row>
    <row r="125" spans="1:9" ht="15.75">
      <c r="A125" s="26"/>
      <c r="B125" s="32" t="s">
        <v>185</v>
      </c>
      <c r="C125" s="39">
        <f t="shared" si="2"/>
        <v>128000</v>
      </c>
      <c r="D125" s="50">
        <f>SUM(D118:D124)</f>
        <v>160000</v>
      </c>
      <c r="E125" s="30">
        <v>3299</v>
      </c>
      <c r="G125" s="25"/>
      <c r="H125" s="51"/>
      <c r="I125" s="51"/>
    </row>
    <row r="126" spans="1:9" ht="15.75">
      <c r="A126" s="23" t="s">
        <v>233</v>
      </c>
      <c r="B126" s="27" t="s">
        <v>87</v>
      </c>
      <c r="C126" s="39">
        <f t="shared" si="2"/>
        <v>4000</v>
      </c>
      <c r="D126" s="39">
        <v>5000</v>
      </c>
      <c r="E126" s="25">
        <v>3431</v>
      </c>
      <c r="G126" s="25" t="s">
        <v>193</v>
      </c>
      <c r="H126" s="51"/>
      <c r="I126" s="51"/>
    </row>
    <row r="127" spans="1:9" ht="15.75">
      <c r="A127" s="26"/>
      <c r="B127" s="32" t="s">
        <v>186</v>
      </c>
      <c r="C127" s="39">
        <f t="shared" si="2"/>
        <v>4000</v>
      </c>
      <c r="D127" s="50">
        <f>SUM(D126)</f>
        <v>5000</v>
      </c>
      <c r="E127" s="30">
        <v>3431</v>
      </c>
      <c r="G127" s="25"/>
      <c r="H127" s="51"/>
      <c r="I127" s="51"/>
    </row>
    <row r="128" spans="1:9" ht="31.5">
      <c r="A128" s="14" t="s">
        <v>234</v>
      </c>
      <c r="B128" s="37" t="s">
        <v>209</v>
      </c>
      <c r="C128" s="39">
        <f>D128-D128*20%</f>
        <v>13600</v>
      </c>
      <c r="D128" s="39">
        <v>17000</v>
      </c>
      <c r="E128" s="25">
        <v>4221</v>
      </c>
      <c r="G128" s="25" t="s">
        <v>193</v>
      </c>
      <c r="H128" s="51"/>
      <c r="I128" s="51"/>
    </row>
    <row r="129" spans="1:9" ht="15.75">
      <c r="A129" s="26"/>
      <c r="B129" s="32" t="s">
        <v>203</v>
      </c>
      <c r="C129" s="39">
        <f t="shared" si="2"/>
        <v>13600</v>
      </c>
      <c r="D129" s="39">
        <v>17000</v>
      </c>
      <c r="E129" s="30">
        <v>4221</v>
      </c>
      <c r="G129" s="25"/>
      <c r="H129" s="51"/>
      <c r="I129" s="51"/>
    </row>
    <row r="130" spans="1:9" ht="15.75">
      <c r="A130" s="23" t="s">
        <v>235</v>
      </c>
      <c r="B130" s="27" t="s">
        <v>88</v>
      </c>
      <c r="C130" s="39">
        <f>D130-D130*20%</f>
        <v>2400</v>
      </c>
      <c r="D130" s="39">
        <v>3000</v>
      </c>
      <c r="E130" s="25">
        <v>4241</v>
      </c>
      <c r="G130" s="25" t="s">
        <v>193</v>
      </c>
      <c r="H130" s="51"/>
      <c r="I130" s="51"/>
    </row>
    <row r="131" spans="1:9" ht="15.75">
      <c r="A131" s="26"/>
      <c r="B131" s="32" t="s">
        <v>187</v>
      </c>
      <c r="C131" s="39">
        <f>D131-D131*20%</f>
        <v>2400</v>
      </c>
      <c r="D131" s="39">
        <v>3000</v>
      </c>
      <c r="E131" s="30">
        <v>4241</v>
      </c>
      <c r="G131" s="25"/>
      <c r="H131" s="51"/>
      <c r="I131" s="51"/>
    </row>
    <row r="132" spans="1:9" ht="15.75">
      <c r="A132" s="14"/>
      <c r="B132" s="15"/>
      <c r="C132" s="16"/>
      <c r="D132" s="16"/>
      <c r="E132" s="17"/>
      <c r="G132" s="25" t="s">
        <v>193</v>
      </c>
      <c r="H132" s="51"/>
      <c r="I132" s="51"/>
    </row>
    <row r="133" spans="1:7" ht="15.75">
      <c r="A133" s="45"/>
      <c r="B133" s="46"/>
      <c r="C133" s="47"/>
      <c r="D133" s="47"/>
      <c r="E133" s="48"/>
      <c r="G133" s="13"/>
    </row>
    <row r="134" spans="1:9" ht="77.25" customHeight="1">
      <c r="A134" s="58" t="s">
        <v>210</v>
      </c>
      <c r="B134" s="59"/>
      <c r="C134" s="59"/>
      <c r="D134" s="59"/>
      <c r="E134" s="59"/>
      <c r="F134" s="59"/>
      <c r="G134" s="59"/>
      <c r="H134" s="60"/>
      <c r="I134" s="60"/>
    </row>
    <row r="135" spans="1:7" ht="15.75">
      <c r="A135" s="45"/>
      <c r="B135" s="46"/>
      <c r="C135" s="47"/>
      <c r="D135" s="47"/>
      <c r="E135" s="48"/>
      <c r="G135" s="13"/>
    </row>
    <row r="136" spans="1:5" ht="15.75">
      <c r="A136" s="11"/>
      <c r="B136" s="5"/>
      <c r="C136" s="12"/>
      <c r="D136" s="12"/>
      <c r="E136" s="13"/>
    </row>
    <row r="137" spans="1:5" ht="15.75">
      <c r="A137" s="11"/>
      <c r="B137" s="5" t="s">
        <v>207</v>
      </c>
      <c r="C137" s="12"/>
      <c r="D137" s="12"/>
      <c r="E137" s="13"/>
    </row>
    <row r="138" spans="1:5" ht="15.75">
      <c r="A138" s="11"/>
      <c r="B138" s="5"/>
      <c r="C138" s="12"/>
      <c r="D138" s="12"/>
      <c r="E138" s="13"/>
    </row>
    <row r="139" spans="1:5" ht="15.75">
      <c r="A139" s="11"/>
      <c r="B139" s="5"/>
      <c r="C139" s="12"/>
      <c r="D139" s="12"/>
      <c r="E139" s="13"/>
    </row>
    <row r="140" spans="1:8" ht="15.75">
      <c r="A140" s="4"/>
      <c r="B140" s="5" t="s">
        <v>30</v>
      </c>
      <c r="C140" s="6"/>
      <c r="D140" s="6"/>
      <c r="H140" s="57" t="s">
        <v>220</v>
      </c>
    </row>
    <row r="141" spans="1:4" ht="15.75">
      <c r="A141" s="4"/>
      <c r="B141" s="5"/>
      <c r="C141" s="10"/>
      <c r="D141" s="10" t="s">
        <v>31</v>
      </c>
    </row>
    <row r="142" spans="1:8" ht="15.75">
      <c r="A142" s="4"/>
      <c r="B142" s="5" t="s">
        <v>192</v>
      </c>
      <c r="C142" s="5"/>
      <c r="D142" s="5"/>
      <c r="H142" t="s">
        <v>29</v>
      </c>
    </row>
    <row r="143" spans="1:4" ht="15.75">
      <c r="A143" s="4"/>
      <c r="B143" s="5"/>
      <c r="C143" s="6"/>
      <c r="D143" s="6"/>
    </row>
    <row r="144" spans="1:4" ht="15.75">
      <c r="A144" s="4"/>
      <c r="B144" s="5"/>
      <c r="C144" s="5"/>
      <c r="D144" s="5"/>
    </row>
    <row r="145" spans="1:4" ht="15.75">
      <c r="A145" s="4"/>
      <c r="B145" s="5"/>
      <c r="C145" s="6"/>
      <c r="D145" s="6"/>
    </row>
    <row r="146" spans="1:4" ht="15.75">
      <c r="A146" s="4"/>
      <c r="B146" s="5"/>
      <c r="C146" s="5"/>
      <c r="D146" s="5"/>
    </row>
    <row r="147" spans="1:4" ht="15.75">
      <c r="A147" s="4"/>
      <c r="B147" s="5"/>
      <c r="C147" s="6"/>
      <c r="D147" s="6"/>
    </row>
    <row r="148" spans="1:4" ht="15.75">
      <c r="A148" s="4"/>
      <c r="B148" s="5"/>
      <c r="C148" s="5"/>
      <c r="D148" s="5"/>
    </row>
    <row r="149" spans="1:4" ht="15.75">
      <c r="A149" s="4"/>
      <c r="B149" s="5"/>
      <c r="C149" s="5"/>
      <c r="D149" s="5"/>
    </row>
    <row r="150" spans="1:4" ht="15.75">
      <c r="A150" s="4"/>
      <c r="B150" s="5"/>
      <c r="C150" s="5"/>
      <c r="D150" s="5"/>
    </row>
    <row r="151" spans="1:4" ht="15.75">
      <c r="A151" s="4"/>
      <c r="B151" s="5"/>
      <c r="C151" s="5"/>
      <c r="D151" s="5"/>
    </row>
    <row r="152" spans="1:4" ht="15.75">
      <c r="A152" s="4"/>
      <c r="B152" s="5"/>
      <c r="C152" s="5"/>
      <c r="D152" s="5"/>
    </row>
    <row r="153" spans="1:4" ht="15.75">
      <c r="A153" s="4"/>
      <c r="B153" s="5"/>
      <c r="C153" s="5"/>
      <c r="D153" s="5"/>
    </row>
    <row r="154" spans="1:4" ht="15.75">
      <c r="A154" s="4"/>
      <c r="B154" s="5"/>
      <c r="C154" s="6"/>
      <c r="D154" s="6"/>
    </row>
    <row r="155" spans="1:4" ht="15.75">
      <c r="A155" s="4"/>
      <c r="B155" s="5"/>
      <c r="C155" s="6"/>
      <c r="D155" s="6"/>
    </row>
    <row r="156" spans="1:4" ht="15.75">
      <c r="A156" s="4"/>
      <c r="B156" s="5"/>
      <c r="C156" s="6"/>
      <c r="D156" s="6"/>
    </row>
    <row r="157" spans="1:4" ht="15.75">
      <c r="A157" s="4"/>
      <c r="B157" s="5"/>
      <c r="C157" s="6"/>
      <c r="D157" s="6"/>
    </row>
    <row r="158" spans="1:4" ht="15.75">
      <c r="A158" s="4"/>
      <c r="B158" s="5"/>
      <c r="C158" s="6"/>
      <c r="D158" s="6"/>
    </row>
    <row r="159" spans="1:4" ht="15.75">
      <c r="A159" s="4"/>
      <c r="B159" s="5"/>
      <c r="C159" s="6"/>
      <c r="D159" s="6"/>
    </row>
    <row r="160" spans="1:4" ht="15.75">
      <c r="A160" s="4"/>
      <c r="B160" s="5"/>
      <c r="C160" s="6"/>
      <c r="D160" s="6"/>
    </row>
    <row r="161" spans="1:4" ht="15.75">
      <c r="A161" s="4"/>
      <c r="B161" s="5"/>
      <c r="C161" s="6"/>
      <c r="D161" s="6"/>
    </row>
    <row r="162" spans="1:4" ht="15.75">
      <c r="A162" s="4"/>
      <c r="B162" s="5"/>
      <c r="C162" s="6"/>
      <c r="D162" s="6"/>
    </row>
    <row r="163" spans="1:4" ht="15.75">
      <c r="A163" s="4"/>
      <c r="B163" s="5"/>
      <c r="C163" s="6"/>
      <c r="D163" s="6"/>
    </row>
    <row r="164" spans="1:4" ht="15.75">
      <c r="A164" s="4"/>
      <c r="B164" s="5"/>
      <c r="C164" s="5"/>
      <c r="D164" s="5"/>
    </row>
    <row r="165" spans="1:4" ht="15.75">
      <c r="A165" s="4"/>
      <c r="B165" s="5"/>
      <c r="C165" s="6"/>
      <c r="D165" s="6"/>
    </row>
    <row r="166" spans="1:4" ht="15.75">
      <c r="A166" s="4"/>
      <c r="B166" s="5"/>
      <c r="C166" s="5"/>
      <c r="D166" s="5"/>
    </row>
    <row r="167" spans="1:4" ht="15.75">
      <c r="A167" s="4"/>
      <c r="B167" s="5"/>
      <c r="C167" s="6"/>
      <c r="D167" s="6"/>
    </row>
    <row r="168" spans="1:4" ht="15.75">
      <c r="A168" s="4"/>
      <c r="B168" s="5"/>
      <c r="C168" s="6"/>
      <c r="D168" s="6"/>
    </row>
    <row r="169" spans="1:4" ht="15.75">
      <c r="A169" s="4"/>
      <c r="B169" s="5"/>
      <c r="C169" s="6"/>
      <c r="D169" s="6"/>
    </row>
    <row r="170" spans="1:4" ht="15.75">
      <c r="A170" s="4"/>
      <c r="B170" s="5"/>
      <c r="C170" s="5"/>
      <c r="D170" s="5"/>
    </row>
    <row r="171" spans="1:4" ht="15.75">
      <c r="A171" s="4"/>
      <c r="B171" s="5"/>
      <c r="C171" s="5"/>
      <c r="D171" s="5"/>
    </row>
    <row r="172" spans="1:4" ht="15.75">
      <c r="A172" s="4"/>
      <c r="B172" s="5"/>
      <c r="C172" s="6"/>
      <c r="D172" s="6"/>
    </row>
    <row r="173" spans="1:4" ht="15.75">
      <c r="A173" s="4"/>
      <c r="B173" s="5"/>
      <c r="C173" s="6"/>
      <c r="D173" s="6"/>
    </row>
    <row r="174" spans="1:4" ht="15.75">
      <c r="A174" s="4"/>
      <c r="B174" s="5"/>
      <c r="C174" s="6"/>
      <c r="D174" s="6"/>
    </row>
    <row r="175" spans="1:4" ht="15.75">
      <c r="A175" s="4"/>
      <c r="B175" s="5"/>
      <c r="C175" s="5"/>
      <c r="D175" s="5"/>
    </row>
    <row r="176" spans="1:4" ht="15.75">
      <c r="A176" s="4"/>
      <c r="B176" s="5"/>
      <c r="C176" s="5"/>
      <c r="D176" s="5"/>
    </row>
    <row r="177" spans="1:4" ht="15.75">
      <c r="A177" s="4"/>
      <c r="B177" s="5"/>
      <c r="C177" s="6"/>
      <c r="D177" s="6"/>
    </row>
    <row r="178" spans="1:4" ht="15.75">
      <c r="A178" s="4"/>
      <c r="B178" s="5"/>
      <c r="C178" s="5"/>
      <c r="D178" s="5"/>
    </row>
    <row r="179" spans="1:4" ht="15.75">
      <c r="A179" s="4"/>
      <c r="B179" s="5"/>
      <c r="C179" s="5"/>
      <c r="D179" s="5"/>
    </row>
    <row r="180" spans="1:4" ht="15.75">
      <c r="A180" s="4"/>
      <c r="B180" s="5"/>
      <c r="C180" s="6"/>
      <c r="D180" s="6"/>
    </row>
    <row r="181" spans="1:4" ht="15.75">
      <c r="A181" s="4"/>
      <c r="B181" s="5"/>
      <c r="C181" s="6"/>
      <c r="D181" s="6"/>
    </row>
    <row r="182" spans="1:4" ht="15.75">
      <c r="A182" s="4"/>
      <c r="B182" s="5"/>
      <c r="C182" s="6"/>
      <c r="D182" s="6"/>
    </row>
    <row r="183" spans="1:4" ht="15.75">
      <c r="A183" s="4"/>
      <c r="B183" s="5"/>
      <c r="C183" s="6"/>
      <c r="D183" s="6"/>
    </row>
    <row r="184" spans="1:4" ht="15.75">
      <c r="A184" s="4"/>
      <c r="B184" s="5"/>
      <c r="C184" s="6"/>
      <c r="D184" s="6"/>
    </row>
    <row r="185" spans="1:4" ht="15.75">
      <c r="A185" s="4"/>
      <c r="B185" s="5"/>
      <c r="C185" s="6"/>
      <c r="D185" s="6"/>
    </row>
    <row r="186" spans="1:4" ht="15.75">
      <c r="A186" s="4"/>
      <c r="B186" s="5"/>
      <c r="C186" s="6"/>
      <c r="D186" s="6"/>
    </row>
    <row r="187" spans="1:4" ht="15.75">
      <c r="A187" s="4"/>
      <c r="B187" s="5"/>
      <c r="C187" s="6"/>
      <c r="D187" s="6"/>
    </row>
    <row r="188" spans="1:4" ht="15.75">
      <c r="A188" s="4"/>
      <c r="B188" s="5"/>
      <c r="C188" s="6"/>
      <c r="D188" s="6"/>
    </row>
    <row r="189" spans="1:4" ht="15.75">
      <c r="A189" s="4"/>
      <c r="B189" s="5"/>
      <c r="C189" s="6"/>
      <c r="D189" s="6"/>
    </row>
    <row r="190" spans="1:4" ht="15.75">
      <c r="A190" s="4"/>
      <c r="B190" s="5"/>
      <c r="C190" s="6"/>
      <c r="D190" s="6"/>
    </row>
    <row r="191" spans="1:4" ht="15.75">
      <c r="A191" s="4"/>
      <c r="B191" s="5"/>
      <c r="C191" s="6"/>
      <c r="D191" s="6"/>
    </row>
    <row r="192" spans="1:4" ht="15.75">
      <c r="A192" s="4"/>
      <c r="B192" s="5"/>
      <c r="C192" s="6"/>
      <c r="D192" s="6"/>
    </row>
    <row r="193" spans="1:4" ht="15.75">
      <c r="A193" s="4"/>
      <c r="B193" s="5"/>
      <c r="C193" s="6"/>
      <c r="D193" s="6"/>
    </row>
    <row r="194" spans="1:4" ht="15.75">
      <c r="A194" s="4"/>
      <c r="B194" s="5"/>
      <c r="C194" s="6"/>
      <c r="D194" s="6"/>
    </row>
    <row r="195" spans="1:4" ht="15.75">
      <c r="A195" s="4"/>
      <c r="B195" s="5"/>
      <c r="C195" s="6"/>
      <c r="D195" s="6"/>
    </row>
    <row r="196" spans="1:4" ht="15.75">
      <c r="A196" s="4"/>
      <c r="B196" s="5"/>
      <c r="C196" s="5"/>
      <c r="D196" s="5"/>
    </row>
    <row r="197" spans="1:4" ht="15.75">
      <c r="A197" s="4"/>
      <c r="B197" s="5"/>
      <c r="C197" s="5"/>
      <c r="D197" s="5"/>
    </row>
    <row r="198" spans="1:4" ht="15.75">
      <c r="A198" s="4"/>
      <c r="B198" s="5"/>
      <c r="C198" s="6"/>
      <c r="D198" s="6"/>
    </row>
    <row r="199" spans="1:4" ht="15.75">
      <c r="A199" s="4"/>
      <c r="B199" s="5"/>
      <c r="C199" s="6"/>
      <c r="D199" s="6"/>
    </row>
    <row r="200" spans="1:4" ht="15.75">
      <c r="A200" s="4"/>
      <c r="B200" s="5"/>
      <c r="C200" s="6"/>
      <c r="D200" s="6"/>
    </row>
    <row r="201" spans="1:4" ht="15.75">
      <c r="A201" s="4"/>
      <c r="B201" s="5"/>
      <c r="C201" s="6"/>
      <c r="D201" s="6"/>
    </row>
    <row r="202" spans="1:4" ht="15.75">
      <c r="A202" s="4"/>
      <c r="B202" s="5"/>
      <c r="C202" s="5"/>
      <c r="D202" s="5"/>
    </row>
    <row r="203" spans="1:4" ht="15.75">
      <c r="A203" s="4"/>
      <c r="B203" s="5"/>
      <c r="C203" s="6"/>
      <c r="D203" s="6"/>
    </row>
    <row r="204" spans="1:4" ht="15.75">
      <c r="A204" s="4"/>
      <c r="B204" s="5"/>
      <c r="C204" s="5"/>
      <c r="D204" s="5"/>
    </row>
    <row r="205" spans="1:4" ht="15.75">
      <c r="A205" s="4"/>
      <c r="B205" s="5"/>
      <c r="C205" s="5"/>
      <c r="D205" s="5"/>
    </row>
    <row r="206" spans="1:4" ht="15.75">
      <c r="A206" s="4"/>
      <c r="B206" s="5"/>
      <c r="C206" s="5"/>
      <c r="D206" s="5"/>
    </row>
    <row r="207" spans="1:4" ht="15.75">
      <c r="A207" s="4"/>
      <c r="B207" s="5"/>
      <c r="C207" s="5"/>
      <c r="D207" s="5"/>
    </row>
    <row r="208" spans="1:4" ht="15.75">
      <c r="A208" s="4"/>
      <c r="B208" s="5"/>
      <c r="C208" s="5"/>
      <c r="D208" s="5"/>
    </row>
    <row r="209" spans="1:4" ht="15.75">
      <c r="A209" s="4"/>
      <c r="B209" s="5"/>
      <c r="C209" s="5"/>
      <c r="D209" s="5"/>
    </row>
    <row r="210" spans="1:4" ht="15.75">
      <c r="A210" s="4"/>
      <c r="B210" s="5"/>
      <c r="C210" s="5"/>
      <c r="D210" s="5"/>
    </row>
    <row r="211" spans="1:4" ht="15.75">
      <c r="A211" s="4"/>
      <c r="B211" s="5"/>
      <c r="C211" s="5"/>
      <c r="D211" s="5"/>
    </row>
    <row r="212" spans="1:4" ht="15.75">
      <c r="A212" s="4"/>
      <c r="B212" s="5"/>
      <c r="C212" s="5"/>
      <c r="D212" s="5"/>
    </row>
    <row r="213" spans="1:4" ht="15.75">
      <c r="A213" s="4"/>
      <c r="B213" s="5"/>
      <c r="C213" s="5"/>
      <c r="D213" s="5"/>
    </row>
    <row r="214" spans="1:4" ht="15.75">
      <c r="A214" s="4"/>
      <c r="B214" s="5"/>
      <c r="C214" s="6"/>
      <c r="D214" s="6"/>
    </row>
    <row r="215" spans="1:4" ht="15.75">
      <c r="A215" s="4"/>
      <c r="B215" s="5"/>
      <c r="C215" s="6"/>
      <c r="D215" s="6"/>
    </row>
    <row r="216" spans="1:4" ht="15.75">
      <c r="A216" s="4"/>
      <c r="B216" s="5"/>
      <c r="C216" s="6"/>
      <c r="D216" s="6"/>
    </row>
    <row r="217" spans="1:4" ht="15.75">
      <c r="A217" s="4"/>
      <c r="B217" s="5"/>
      <c r="C217" s="6"/>
      <c r="D217" s="6"/>
    </row>
    <row r="218" spans="1:4" ht="15.75">
      <c r="A218" s="4"/>
      <c r="B218" s="5"/>
      <c r="C218" s="6"/>
      <c r="D218" s="6"/>
    </row>
    <row r="219" spans="1:4" ht="15.75">
      <c r="A219" s="4"/>
      <c r="B219" s="5"/>
      <c r="C219" s="6"/>
      <c r="D219" s="6"/>
    </row>
    <row r="220" spans="1:4" ht="15.75">
      <c r="A220" s="4"/>
      <c r="B220" s="5"/>
      <c r="C220" s="6"/>
      <c r="D220" s="6"/>
    </row>
    <row r="221" spans="1:4" ht="15.75">
      <c r="A221" s="4"/>
      <c r="B221" s="5"/>
      <c r="C221" s="6"/>
      <c r="D221" s="6"/>
    </row>
    <row r="222" spans="1:4" ht="15.75">
      <c r="A222" s="4"/>
      <c r="B222" s="5"/>
      <c r="C222" s="6"/>
      <c r="D222" s="6"/>
    </row>
    <row r="223" spans="1:4" ht="15.75">
      <c r="A223" s="4"/>
      <c r="B223" s="5"/>
      <c r="C223" s="6"/>
      <c r="D223" s="6"/>
    </row>
    <row r="224" spans="1:4" ht="15.75">
      <c r="A224" s="4"/>
      <c r="B224" s="5"/>
      <c r="C224" s="6"/>
      <c r="D224" s="6"/>
    </row>
    <row r="225" spans="1:4" ht="15.75">
      <c r="A225" s="4"/>
      <c r="B225" s="5"/>
      <c r="C225" s="6"/>
      <c r="D225" s="6"/>
    </row>
    <row r="226" spans="1:4" ht="15.75">
      <c r="A226" s="4"/>
      <c r="B226" s="5"/>
      <c r="C226" s="6"/>
      <c r="D226" s="6"/>
    </row>
    <row r="227" spans="1:4" ht="15.75">
      <c r="A227" s="4"/>
      <c r="B227" s="5"/>
      <c r="C227" s="6"/>
      <c r="D227" s="6"/>
    </row>
    <row r="228" spans="1:4" ht="15.75">
      <c r="A228" s="4"/>
      <c r="B228" s="5"/>
      <c r="C228" s="6"/>
      <c r="D228" s="6"/>
    </row>
    <row r="229" spans="1:4" ht="15.75">
      <c r="A229" s="4"/>
      <c r="B229" s="5"/>
      <c r="C229" s="6"/>
      <c r="D229" s="6"/>
    </row>
    <row r="230" spans="1:4" ht="15.75">
      <c r="A230" s="4"/>
      <c r="B230" s="5"/>
      <c r="C230" s="6"/>
      <c r="D230" s="6"/>
    </row>
    <row r="231" spans="1:4" ht="15.75">
      <c r="A231" s="4"/>
      <c r="B231" s="5"/>
      <c r="C231" s="6"/>
      <c r="D231" s="6"/>
    </row>
    <row r="232" spans="1:4" ht="15.75">
      <c r="A232" s="4"/>
      <c r="B232" s="5"/>
      <c r="C232" s="6"/>
      <c r="D232" s="6"/>
    </row>
    <row r="233" spans="1:4" ht="15.75">
      <c r="A233" s="4"/>
      <c r="B233" s="5"/>
      <c r="C233" s="6"/>
      <c r="D233" s="6"/>
    </row>
    <row r="234" spans="1:4" ht="15.75">
      <c r="A234" s="4"/>
      <c r="B234" s="5"/>
      <c r="C234" s="5"/>
      <c r="D234" s="5"/>
    </row>
    <row r="235" spans="1:4" ht="15.75">
      <c r="A235" s="4"/>
      <c r="B235" s="5"/>
      <c r="C235" s="6"/>
      <c r="D235" s="6"/>
    </row>
    <row r="236" spans="1:4" ht="15.75">
      <c r="A236" s="4"/>
      <c r="B236" s="5"/>
      <c r="C236" s="6"/>
      <c r="D236" s="6"/>
    </row>
    <row r="237" spans="1:4" ht="15.75">
      <c r="A237" s="4"/>
      <c r="B237" s="5"/>
      <c r="C237" s="6"/>
      <c r="D237" s="6"/>
    </row>
    <row r="238" spans="1:4" ht="15.75">
      <c r="A238" s="4"/>
      <c r="B238" s="5"/>
      <c r="C238" s="6"/>
      <c r="D238" s="6"/>
    </row>
    <row r="239" spans="1:4" ht="15.75">
      <c r="A239" s="4"/>
      <c r="B239" s="5"/>
      <c r="C239" s="6"/>
      <c r="D239" s="6"/>
    </row>
    <row r="240" spans="1:4" ht="15.75">
      <c r="A240" s="4"/>
      <c r="B240" s="5"/>
      <c r="C240" s="6"/>
      <c r="D240" s="6"/>
    </row>
    <row r="241" spans="1:4" ht="15.75">
      <c r="A241" s="4"/>
      <c r="B241" s="5"/>
      <c r="C241" s="6"/>
      <c r="D241" s="6"/>
    </row>
    <row r="242" spans="1:4" ht="15.75">
      <c r="A242" s="4"/>
      <c r="B242" s="5"/>
      <c r="C242" s="6"/>
      <c r="D242" s="6"/>
    </row>
    <row r="243" spans="1:4" ht="15.75">
      <c r="A243" s="4"/>
      <c r="B243" s="5"/>
      <c r="C243" s="6"/>
      <c r="D243" s="6"/>
    </row>
    <row r="244" spans="1:4" ht="15.75">
      <c r="A244" s="4"/>
      <c r="B244" s="5"/>
      <c r="C244" s="6"/>
      <c r="D244" s="6"/>
    </row>
    <row r="245" spans="1:4" ht="15.75">
      <c r="A245" s="4"/>
      <c r="B245" s="5"/>
      <c r="C245" s="6"/>
      <c r="D245" s="6"/>
    </row>
    <row r="246" spans="1:4" ht="15.75">
      <c r="A246" s="4"/>
      <c r="B246" s="5"/>
      <c r="C246" s="6"/>
      <c r="D246" s="6"/>
    </row>
    <row r="247" spans="3:4" ht="12.75">
      <c r="C247" s="1"/>
      <c r="D247" s="1"/>
    </row>
  </sheetData>
  <sheetProtection/>
  <mergeCells count="9">
    <mergeCell ref="A134:I134"/>
    <mergeCell ref="A8:I9"/>
    <mergeCell ref="A11:I11"/>
    <mergeCell ref="A3:B3"/>
    <mergeCell ref="A1:B1"/>
    <mergeCell ref="A4:C4"/>
    <mergeCell ref="A2:B2"/>
    <mergeCell ref="A5:C5"/>
    <mergeCell ref="A6:B6"/>
  </mergeCells>
  <printOptions/>
  <pageMargins left="0.7086614173228347" right="0.7086614173228347" top="0.15748031496062992" bottom="0.15748031496062992" header="0.11811023622047245" footer="0.11811023622047245"/>
  <pageSetup horizontalDpi="600" verticalDpi="600" orientation="landscape" paperSize="9" scale="80" r:id="rId3"/>
  <headerFooter alignWithMargins="0"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Granešina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Racic</cp:lastModifiedBy>
  <cp:lastPrinted>2016-12-15T14:04:12Z</cp:lastPrinted>
  <dcterms:created xsi:type="dcterms:W3CDTF">2008-02-21T09:57:16Z</dcterms:created>
  <dcterms:modified xsi:type="dcterms:W3CDTF">2016-12-16T09:33:28Z</dcterms:modified>
  <cp:category/>
  <cp:version/>
  <cp:contentType/>
  <cp:contentStatus/>
</cp:coreProperties>
</file>